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64" r:id="rId1"/>
    <sheet name="Интернет л.2" sheetId="65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65" l="1"/>
  <c r="H5" i="65"/>
  <c r="H7" i="65" s="1"/>
  <c r="G5" i="65"/>
  <c r="D11" i="64"/>
  <c r="B10" i="64"/>
  <c r="E9" i="64"/>
  <c r="D9" i="64"/>
  <c r="C9" i="64"/>
  <c r="E8" i="64"/>
  <c r="C8" i="64"/>
  <c r="D8" i="64" s="1"/>
  <c r="E7" i="64"/>
  <c r="D7" i="64"/>
  <c r="C7" i="64"/>
  <c r="E6" i="64"/>
  <c r="E10" i="64" s="1"/>
  <c r="C6" i="64"/>
  <c r="C10" i="64" s="1"/>
  <c r="D10" i="64" s="1"/>
  <c r="D6" i="64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<sst xmlns="http://schemas.openxmlformats.org/spreadsheetml/2006/main" count="24" uniqueCount="24">
  <si>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</si>
  <si>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</si>
  <si>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</si>
  <si>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</si>
  <si>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</si>
  <si>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</si>
  <si>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</si>
  <si>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</si>
  <si>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</si>
  <si>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</si>
  <si>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</si>
  <si>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</si>
  <si>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</si>
  <si>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</si>
  <si>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</si>
  <si>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</si>
  <si>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</si>
  <si>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</si>
  <si>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ГОСУДАРСТВЕННОМУ ДОЛГУ НИЖЕГОРОДСКОЙ ОБЛАСТИ НА 01.09.2022 г.</t>
  </si>
  <si>
    <t>Динамика по государственному долгу
 за период с 01.01.22 г. по 01.09.22 г.</t>
  </si>
  <si>
    <t>Госдолг
на 01.09.2022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</si>
  <si>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01.09.2022 г. по сравнению с 01.01.2022 г. произошло за счёт: 
- увеличения объема федеральных бюджетных кредитов за счет привлечения федеральных бюджетных кредитов на финансовое обеспечение реализации инфраструктурных проектов и федерального бюджетного кредита для погашения долговых долговых обязательств субъекта Российской Федерации;
- уменьшения объема по государственным ценным бумагам за счет погашения части основного долга по облигационному займу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</si>
  <si>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01.09.2022 г.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</si>
  <si>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25.08.2022 №122-З),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</si>
</sst>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71000838.409549996</c:v>
                </c:pt>
                <c:pt idx="1">
                  <c:v>46400000</c:v>
                </c:pt>
                <c:pt idx="2">
                  <c:v>0</c:v>
                </c:pt>
                <c:pt idx="3">
                  <c:v>134576.19899999999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[2]Приложение№1!$GS$2:$HB$2</c:f>
              <c:strCache>
                <c:ptCount val="10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01.01.23г.
(прогноз)</c:v>
                </c:pt>
              </c:strCache>
            </c:strRef>
          </c:cat>
          <c:val>
            <c:numRef>
              <c:f>[2]Приложение№1!$GS$3:$HB$3</c:f>
              <c:numCache>
                <c:formatCode>#,##0.00</c:formatCode>
                <c:ptCount val="10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80529253.900000006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[2]Приложение№1!$GS$2:$HB$2</c:f>
              <c:strCache>
                <c:ptCount val="10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01.01.23г.
(прогноз)</c:v>
                </c:pt>
              </c:strCache>
            </c:strRef>
          </c:cat>
          <c:val>
            <c:numRef>
              <c:f>[2]Приложение№1!$GS$24:$HB$24</c:f>
              <c:numCache>
                <c:formatCode>#,##0.00</c:formatCode>
                <c:ptCount val="10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[2]Приложение№1!$GS$2:$HB$2</c:f>
              <c:strCache>
                <c:ptCount val="10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01.01.23г.
(прогноз)</c:v>
                </c:pt>
              </c:strCache>
            </c:strRef>
          </c:cat>
          <c:val>
            <c:numRef>
              <c:f>[2]Приложение№1!$GS$41:$HB$41</c:f>
              <c:numCache>
                <c:formatCode>#,##0.00</c:formatCode>
                <c:ptCount val="10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[2]Приложение№1!$GS$2:$HB$2</c:f>
              <c:strCache>
                <c:ptCount val="10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01.01.23г.
(прогноз)</c:v>
                </c:pt>
              </c:strCache>
            </c:strRef>
          </c:cat>
          <c:val>
            <c:numRef>
              <c:f>[2]Приложение№1!$GS$40:$HB$40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3434377.3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33699456"/>
        <c:axId val="133700992"/>
        <c:axId val="0"/>
      </c:bar3DChart>
      <c:catAx>
        <c:axId val="13369945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33700992"/>
        <c:crosses val="autoZero"/>
        <c:auto val="1"/>
        <c:lblAlgn val="ctr"/>
        <c:lblOffset val="100"/>
        <c:noMultiLvlLbl val="0"/>
      </c:catAx>
      <c:valAx>
        <c:axId val="13370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3699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8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134576199</v>
          </cell>
        </row>
      </sheetData>
      <sheetData sheetId="6">
        <row r="9">
          <cell r="E9">
            <v>65845099479.550003</v>
          </cell>
        </row>
      </sheetData>
      <sheetData sheetId="7">
        <row r="6">
          <cell r="A6" t="str">
            <v xml:space="preserve">Федеральные бюджетные кредиты 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74199281.900000006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3438072.1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134576199</v>
          </cell>
          <cell r="HA41">
            <v>265278.09999999998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134576199</v>
          </cell>
        </row>
      </sheetData>
      <sheetData sheetId="6">
        <row r="9">
          <cell r="E9">
            <v>71000838409.550003</v>
          </cell>
        </row>
        <row r="23">
          <cell r="E23">
            <v>46400000000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71000838.409549996</v>
          </cell>
        </row>
        <row r="7">
          <cell r="A7" t="str">
            <v>Государственные ценные бумаги</v>
          </cell>
          <cell r="C7">
            <v>46400000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134576.19899999999</v>
          </cell>
        </row>
        <row r="10">
          <cell r="C10">
            <v>117535414.60855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80529253.900000006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3434377.3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I66" sqref="I66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67" t="s">
        <v>1</v>
      </c>
      <c r="B3" s="70" t="s">
        <v>19</v>
      </c>
      <c r="C3" s="71"/>
      <c r="D3" s="72"/>
      <c r="E3" s="73" t="s">
        <v>13</v>
      </c>
      <c r="F3" s="2"/>
    </row>
    <row r="4" spans="1:12" ht="12.75" customHeight="1" x14ac:dyDescent="0.2">
      <c r="A4" s="68"/>
      <c r="B4" s="76" t="s">
        <v>17</v>
      </c>
      <c r="C4" s="76" t="s">
        <v>20</v>
      </c>
      <c r="D4" s="78" t="s">
        <v>2</v>
      </c>
      <c r="E4" s="74"/>
      <c r="F4" s="80"/>
      <c r="G4" s="54"/>
    </row>
    <row r="5" spans="1:12" ht="91.5" customHeight="1" thickBot="1" x14ac:dyDescent="0.25">
      <c r="A5" s="69"/>
      <c r="B5" s="77"/>
      <c r="C5" s="77"/>
      <c r="D5" s="79"/>
      <c r="E5" s="75"/>
      <c r="F5" s="81"/>
      <c r="G5" s="54"/>
    </row>
    <row r="6" spans="1:12" s="9" customFormat="1" ht="90" customHeight="1" x14ac:dyDescent="0.35">
      <c r="A6" s="3" t="s">
        <v>3</v>
      </c>
      <c r="B6" s="4">
        <v>54900618.700000003</v>
      </c>
      <c r="C6" s="4">
        <f>'[2]Ставки и дюрация'!E9/1000</f>
        <v>71000838.409549996</v>
      </c>
      <c r="D6" s="5">
        <f>C6-B6</f>
        <v>16100219.709549993</v>
      </c>
      <c r="E6" s="6">
        <f>[2]Приложение№1!HB3</f>
        <v>80529253.900000006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'[2]Ставки и дюрация'!E23/1000</f>
        <v>46400000</v>
      </c>
      <c r="D7" s="5">
        <f>C7-B7</f>
        <v>-3200000</v>
      </c>
      <c r="E7" s="12">
        <f>[2]Приложение№1!HB24</f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'[2]Ставки и дюрация'!E32</f>
        <v>0</v>
      </c>
      <c r="D8" s="5">
        <f>C8-B8</f>
        <v>0</v>
      </c>
      <c r="E8" s="12">
        <f>[2]Приложение№1!HB40</f>
        <v>3434377.3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[2]Гарантии!D8/1000</f>
        <v>134576.19899999999</v>
      </c>
      <c r="D9" s="18">
        <f>C9-B9</f>
        <v>-6994.5010000000184</v>
      </c>
      <c r="E9" s="19">
        <f>[2]Приложение№1!HB41</f>
        <v>265278.09999999998</v>
      </c>
      <c r="F9" s="20"/>
      <c r="G9" s="14"/>
      <c r="H9" s="57"/>
      <c r="I9" s="57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117535414.60855</v>
      </c>
      <c r="D10" s="25">
        <f>C10-B10</f>
        <v>12893225.208549991</v>
      </c>
      <c r="E10" s="26">
        <f>SUM(E6:E9)</f>
        <v>125728909.3</v>
      </c>
      <c r="F10" s="27"/>
      <c r="G10" s="14"/>
      <c r="H10" s="58"/>
      <c r="I10" s="58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5"/>
      <c r="I11" s="55"/>
      <c r="J11" s="28"/>
      <c r="K11" s="28"/>
      <c r="L11" s="28"/>
    </row>
    <row r="12" spans="1:12" s="29" customFormat="1" ht="187.5" customHeight="1" x14ac:dyDescent="0.2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5"/>
      <c r="I13" s="55"/>
      <c r="J13" s="28"/>
      <c r="K13" s="28"/>
      <c r="L13" s="28"/>
    </row>
    <row r="14" spans="1:12" s="34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4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5" customFormat="1" ht="48.75" customHeight="1" x14ac:dyDescent="0.2">
      <c r="A16" s="63"/>
      <c r="B16" s="63"/>
      <c r="C16" s="63"/>
      <c r="D16" s="63"/>
      <c r="E16" s="63"/>
      <c r="F16" s="63"/>
      <c r="G16" s="52"/>
      <c r="H16" s="52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1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4"/>
      <c r="B22" s="54"/>
      <c r="C22" s="54"/>
      <c r="D22" s="54"/>
      <c r="E22" s="54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F26" sqref="F2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186539396.2*75%</f>
        <v>139904547.14999998</v>
      </c>
      <c r="H5" s="46">
        <f>'[2]Интернет л.1'!$C$10</f>
        <v>117535414.60855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5">
        <v>3893238.7</v>
      </c>
      <c r="H6" s="46">
        <v>2754120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H5/186539396.2*100</f>
        <v>63.00836016566349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('[2]Интернет л.1'!C7+'[2]Интернет л.1'!C8)/186539396.2*100</f>
        <v>24.874102171024397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2022-08-04T15:46:33Z</cp:lastPrinted>
  <dcterms:created xsi:type="dcterms:W3CDTF">2020-06-01T14:26:48Z</dcterms:created>
  <dcterms:modified xsi:type="dcterms:W3CDTF">2022-09-06T12:29:22Z</dcterms:modified>
</cp:coreProperties>
</file>