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<sst xmlns="http://schemas.openxmlformats.org/spreadsheetml/2006/main" count="30" uniqueCount="29">
  <si>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</si>
  <si>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</si>
  <si>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</si>
  <si>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</si>
  <si>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</si>
  <si>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</si>
  <si>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</si>
  <si>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</si>
  <si>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</si>
  <si>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</si>
  <si>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</si>
  <si>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</si>
  <si>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</si>
  <si>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</si>
  <si>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</si>
  <si>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</si>
  <si>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</si>
  <si>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</si>
  <si>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</si>
  <si>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</si>
  <si>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</si>
  <si>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</si>
  <si>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</si>
  <si>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</si>
  <si>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</si>
  <si>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Итог за 2020г.</t>
  </si>
  <si>
    <t>Апрель</t>
  </si>
  <si>
    <t>по состоянию на 01 января 2021 года</t>
  </si>
  <si>
    <t>Остаток долга 
по состоянию на 01.01.2021г.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</si>
</sst>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96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96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R15" sqref="R15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13" width="22.75390625" style="1" hidden="1" customWidth="1"/>
    <col min="14" max="14" width="25.00390625" style="1" hidden="1" customWidth="1"/>
    <col min="15" max="15" width="21.875" style="1" hidden="1" customWidth="1"/>
    <col min="16" max="16" width="25.625" style="1" customWidth="1"/>
    <col min="17" max="17" width="23.875" style="1" hidden="1" customWidth="1"/>
    <col min="18" max="18" width="25.00390625" style="1" bestFit="1" customWidth="1"/>
    <col min="19" max="19" width="25.25390625" style="1" customWidth="1"/>
    <col min="20" max="22" width="23.375" style="2" bestFit="1" customWidth="1"/>
    <col min="23" max="23" width="26.00390625" style="2" customWidth="1"/>
    <col min="24" max="24" width="23.75390625" style="2" customWidth="1"/>
    <col min="25" max="26" width="23.375" style="2" bestFit="1" customWidth="1"/>
    <col min="27" max="30" width="19.375" style="2" bestFit="1" customWidth="1"/>
    <col min="31" max="31" width="18.375" style="2" customWidth="1"/>
    <col min="32" max="32" width="18.125" style="2" customWidth="1"/>
    <col min="33" max="16384" width="9.125" style="2" customWidth="1"/>
  </cols>
  <sheetData>
    <row r="1" spans="4:31" ht="8.25" customHeight="1">
      <c r="D1" s="12"/>
      <c r="E1" s="11"/>
      <c r="F1" s="33"/>
      <c r="G1" s="34"/>
      <c r="H1" s="33"/>
      <c r="I1" s="33"/>
      <c r="J1" s="33"/>
      <c r="K1" s="33"/>
      <c r="L1" s="33"/>
      <c r="M1" s="11"/>
      <c r="N1" s="11"/>
      <c r="O1" s="11"/>
      <c r="P1" s="11"/>
      <c r="R1" s="4"/>
      <c r="S1" s="4"/>
      <c r="T1" s="4"/>
      <c r="U1" s="4"/>
      <c r="V1" s="4"/>
      <c r="AA1" s="46"/>
      <c r="AB1" s="46"/>
      <c r="AC1" s="46"/>
      <c r="AD1" s="46"/>
      <c r="AE1" s="46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7:31" ht="70.5" customHeight="1">
      <c r="AA5" s="1"/>
      <c r="AB5" s="1"/>
      <c r="AC5" s="1"/>
      <c r="AD5" s="1"/>
      <c r="AE5" s="32" t="s">
        <v>15</v>
      </c>
    </row>
    <row r="6" spans="1:31" ht="24.75" customHeight="1">
      <c r="A6" s="35" t="s">
        <v>5</v>
      </c>
      <c r="B6" s="38" t="s">
        <v>0</v>
      </c>
      <c r="C6" s="38" t="s">
        <v>28</v>
      </c>
      <c r="D6" s="38" t="s">
        <v>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31" customFormat="1" ht="128.25" customHeight="1">
      <c r="A7" s="36"/>
      <c r="B7" s="39"/>
      <c r="C7" s="40"/>
      <c r="D7" s="4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42">
        <v>2020</v>
      </c>
      <c r="R7" s="42">
        <v>2021</v>
      </c>
      <c r="S7" s="42">
        <v>2022</v>
      </c>
      <c r="T7" s="42">
        <v>2023</v>
      </c>
      <c r="U7" s="42">
        <v>2024</v>
      </c>
      <c r="V7" s="42">
        <v>2025</v>
      </c>
      <c r="W7" s="42">
        <v>2026</v>
      </c>
      <c r="X7" s="42">
        <v>2027</v>
      </c>
      <c r="Y7" s="42">
        <v>2028</v>
      </c>
      <c r="Z7" s="42">
        <v>2029</v>
      </c>
      <c r="AA7" s="42">
        <v>2030</v>
      </c>
      <c r="AB7" s="42">
        <v>2031</v>
      </c>
      <c r="AC7" s="42">
        <v>2032</v>
      </c>
      <c r="AD7" s="42">
        <v>2033</v>
      </c>
      <c r="AE7" s="42">
        <v>2034</v>
      </c>
    </row>
    <row r="8" spans="1:31" s="31" customFormat="1" ht="33.75" customHeight="1">
      <c r="A8" s="36"/>
      <c r="B8" s="39"/>
      <c r="C8" s="38" t="s">
        <v>2</v>
      </c>
      <c r="D8" s="38" t="s">
        <v>2</v>
      </c>
      <c r="E8" s="38" t="s">
        <v>19</v>
      </c>
      <c r="F8" s="38" t="s">
        <v>20</v>
      </c>
      <c r="G8" s="38" t="s">
        <v>26</v>
      </c>
      <c r="H8" s="38" t="s">
        <v>21</v>
      </c>
      <c r="I8" s="38" t="s">
        <v>22</v>
      </c>
      <c r="J8" s="38" t="s">
        <v>23</v>
      </c>
      <c r="K8" s="38" t="s">
        <v>24</v>
      </c>
      <c r="L8" s="38" t="s">
        <v>11</v>
      </c>
      <c r="M8" s="38" t="s">
        <v>12</v>
      </c>
      <c r="N8" s="38" t="s">
        <v>13</v>
      </c>
      <c r="O8" s="38" t="s">
        <v>14</v>
      </c>
      <c r="P8" s="38" t="s">
        <v>25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31" customFormat="1" ht="45.75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33.75" customHeight="1">
      <c r="A10" s="13">
        <v>1</v>
      </c>
      <c r="B10" s="30">
        <v>2</v>
      </c>
      <c r="C10" s="30">
        <v>3</v>
      </c>
      <c r="D10" s="30">
        <v>4</v>
      </c>
      <c r="E10" s="45">
        <v>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>
        <f>SUM(E11:N11)</f>
        <v>0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>
        <f>SUM(E12:N12)</f>
        <v>0</v>
      </c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  <c r="P13" s="22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2" ht="120.75" customHeight="1">
      <c r="A14" s="14"/>
      <c r="B14" s="16" t="s">
        <v>6</v>
      </c>
      <c r="C14" s="22">
        <f>SUM(P14:AE14)</f>
        <v>15190000000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f>E14+M14+N14+O14</f>
        <v>0</v>
      </c>
      <c r="Q14" s="26"/>
      <c r="R14" s="26">
        <v>15190000000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">
        <f aca="true" t="shared" si="0" ref="AF14:AF19">SUM(P14:AE14)-C14</f>
        <v>0</v>
      </c>
    </row>
    <row r="15" spans="1:32" s="10" customFormat="1" ht="80.25" customHeight="1">
      <c r="A15" s="15"/>
      <c r="B15" s="16" t="s">
        <v>4</v>
      </c>
      <c r="C15" s="27">
        <f>SUM(P15:AE15)</f>
        <v>41500000000</v>
      </c>
      <c r="D15" s="27">
        <f>'[1]ЗАЙМЫ ОБЛИГАЦИОННЫЕ'!G12</f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6">
        <f>SUM(E15:O15)</f>
        <v>0</v>
      </c>
      <c r="Q15" s="27"/>
      <c r="R15" s="27">
        <f>4900000000+2000000000</f>
        <v>6900000000</v>
      </c>
      <c r="S15" s="27">
        <f>6100000000+2000000000</f>
        <v>8100000000</v>
      </c>
      <c r="T15" s="27">
        <f>2500000000+2000000000+3000000000</f>
        <v>7500000000</v>
      </c>
      <c r="U15" s="27">
        <f>2000000000+3000000000+3000000000</f>
        <v>8000000000</v>
      </c>
      <c r="V15" s="27">
        <f>4000000000+3000000000</f>
        <v>7000000000</v>
      </c>
      <c r="W15" s="27">
        <f>4000000000</f>
        <v>4000000000</v>
      </c>
      <c r="X15" s="27"/>
      <c r="Y15" s="27"/>
      <c r="Z15" s="27"/>
      <c r="AA15" s="27"/>
      <c r="AB15" s="27"/>
      <c r="AC15" s="27"/>
      <c r="AD15" s="27"/>
      <c r="AE15" s="27"/>
      <c r="AF15" s="3">
        <f t="shared" si="0"/>
        <v>0</v>
      </c>
    </row>
    <row r="16" spans="1:32" ht="80.25" customHeight="1">
      <c r="A16" s="14"/>
      <c r="B16" s="16" t="s">
        <v>3</v>
      </c>
      <c r="C16" s="27">
        <f>P16+Q16+R16+S16</f>
        <v>184738250</v>
      </c>
      <c r="D16" s="29">
        <f>'[1]БАНКОВСКИЕ КРЕДИТЫ'!G24</f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6">
        <f>SUM(E16:O16)</f>
        <v>0</v>
      </c>
      <c r="Q16" s="27"/>
      <c r="R16" s="27">
        <v>43167580</v>
      </c>
      <c r="S16" s="27">
        <v>141570670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">
        <f t="shared" si="0"/>
        <v>0</v>
      </c>
    </row>
    <row r="17" spans="1:32" ht="77.25" customHeight="1">
      <c r="A17" s="14"/>
      <c r="B17" s="16" t="s">
        <v>16</v>
      </c>
      <c r="C17" s="27">
        <f>P17+Q17+R17+S17+T17+U17+V17+W17+X17+Y17+Z17+AA17+AB17+AC17+AD17+AE17</f>
        <v>28654967463.04999</v>
      </c>
      <c r="D17" s="29"/>
      <c r="E17" s="28"/>
      <c r="F17" s="28"/>
      <c r="G17" s="28"/>
      <c r="H17" s="28"/>
      <c r="I17" s="28"/>
      <c r="J17" s="28"/>
      <c r="K17" s="28"/>
      <c r="L17" s="28"/>
      <c r="M17" s="27"/>
      <c r="N17" s="27"/>
      <c r="O17" s="27"/>
      <c r="P17" s="26">
        <f>SUM(E17:O17)</f>
        <v>0</v>
      </c>
      <c r="Q17" s="27"/>
      <c r="R17" s="27">
        <f>1002058750+9700000000</f>
        <v>10702058750</v>
      </c>
      <c r="S17" s="27">
        <v>1002058750</v>
      </c>
      <c r="T17" s="27">
        <v>1037604130</v>
      </c>
      <c r="U17" s="27">
        <v>1037604130</v>
      </c>
      <c r="V17" s="27">
        <v>2897555496.3</v>
      </c>
      <c r="W17" s="27">
        <v>2897555496.3</v>
      </c>
      <c r="X17" s="27">
        <v>2897555496.3</v>
      </c>
      <c r="Y17" s="27">
        <v>2897555496.3</v>
      </c>
      <c r="Z17" s="27">
        <v>2897555496.3</v>
      </c>
      <c r="AA17" s="27">
        <v>91790996.3</v>
      </c>
      <c r="AB17" s="27">
        <v>91790996.3</v>
      </c>
      <c r="AC17" s="27">
        <v>91790996.3</v>
      </c>
      <c r="AD17" s="27">
        <v>56245616.3</v>
      </c>
      <c r="AE17" s="27">
        <v>56245616.35</v>
      </c>
      <c r="AF17" s="3">
        <f t="shared" si="0"/>
        <v>0</v>
      </c>
    </row>
    <row r="18" spans="1:32" ht="89.25" customHeight="1">
      <c r="A18" s="14"/>
      <c r="B18" s="16" t="s">
        <v>9</v>
      </c>
      <c r="C18" s="27">
        <f>SUM(C17,C16,C15,C14)</f>
        <v>85529705713.04999</v>
      </c>
      <c r="D18" s="27">
        <f>SUM(D14:D17)</f>
        <v>0</v>
      </c>
      <c r="E18" s="22">
        <f aca="true" t="shared" si="1" ref="E18:L18">SUM(E17,E16,E15,E14)</f>
        <v>0</v>
      </c>
      <c r="F18" s="22">
        <f t="shared" si="1"/>
        <v>0</v>
      </c>
      <c r="G18" s="22">
        <f>SUM(G17,G16,G15,G14)</f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>SUM(M17,M16,M15,M14)</f>
        <v>0</v>
      </c>
      <c r="N18" s="22">
        <f>SUM(N17,N16,N15,N14)</f>
        <v>0</v>
      </c>
      <c r="O18" s="22">
        <f>SUM(O17,O16,O15,O14)</f>
        <v>0</v>
      </c>
      <c r="P18" s="22">
        <f>P14+P15+P16+P17</f>
        <v>0</v>
      </c>
      <c r="Q18" s="22">
        <f aca="true" t="shared" si="2" ref="Q18:AE18">SUM(Q17,Q16,Q15,Q14)</f>
        <v>0</v>
      </c>
      <c r="R18" s="22">
        <f t="shared" si="2"/>
        <v>32835226330</v>
      </c>
      <c r="S18" s="22">
        <f t="shared" si="2"/>
        <v>9243629420</v>
      </c>
      <c r="T18" s="22">
        <f t="shared" si="2"/>
        <v>8537604130</v>
      </c>
      <c r="U18" s="22">
        <f t="shared" si="2"/>
        <v>9037604130</v>
      </c>
      <c r="V18" s="22">
        <f t="shared" si="2"/>
        <v>9897555496.3</v>
      </c>
      <c r="W18" s="22">
        <f t="shared" si="2"/>
        <v>6897555496.3</v>
      </c>
      <c r="X18" s="22">
        <f t="shared" si="2"/>
        <v>2897555496.3</v>
      </c>
      <c r="Y18" s="22">
        <f t="shared" si="2"/>
        <v>2897555496.3</v>
      </c>
      <c r="Z18" s="22">
        <f t="shared" si="2"/>
        <v>2897555496.3</v>
      </c>
      <c r="AA18" s="22">
        <f t="shared" si="2"/>
        <v>91790996.3</v>
      </c>
      <c r="AB18" s="22">
        <f t="shared" si="2"/>
        <v>91790996.3</v>
      </c>
      <c r="AC18" s="22">
        <f t="shared" si="2"/>
        <v>91790996.3</v>
      </c>
      <c r="AD18" s="22">
        <f t="shared" si="2"/>
        <v>56245616.3</v>
      </c>
      <c r="AE18" s="22">
        <f t="shared" si="2"/>
        <v>56245616.35</v>
      </c>
      <c r="AF18" s="3">
        <f t="shared" si="0"/>
        <v>0</v>
      </c>
    </row>
    <row r="19" spans="1:32" ht="93.75" customHeight="1">
      <c r="A19" s="14"/>
      <c r="B19" s="16" t="s">
        <v>8</v>
      </c>
      <c r="C19" s="27">
        <f>C12+C18</f>
        <v>85529705713.04999</v>
      </c>
      <c r="D19" s="27">
        <f>D12+D18</f>
        <v>0</v>
      </c>
      <c r="E19" s="27">
        <f aca="true" t="shared" si="3" ref="E19:L19">E12+E18</f>
        <v>0</v>
      </c>
      <c r="F19" s="27">
        <f t="shared" si="3"/>
        <v>0</v>
      </c>
      <c r="G19" s="27">
        <f>G12+G18</f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>M12+M18</f>
        <v>0</v>
      </c>
      <c r="N19" s="27">
        <f>N12+N18</f>
        <v>0</v>
      </c>
      <c r="O19" s="27">
        <f>O12+O18</f>
        <v>0</v>
      </c>
      <c r="P19" s="22">
        <f aca="true" t="shared" si="4" ref="P19:AE19">P18+P12</f>
        <v>0</v>
      </c>
      <c r="Q19" s="27">
        <f t="shared" si="4"/>
        <v>0</v>
      </c>
      <c r="R19" s="27">
        <f t="shared" si="4"/>
        <v>32835226330</v>
      </c>
      <c r="S19" s="27">
        <f t="shared" si="4"/>
        <v>9243629420</v>
      </c>
      <c r="T19" s="27">
        <f t="shared" si="4"/>
        <v>8537604130</v>
      </c>
      <c r="U19" s="27">
        <f t="shared" si="4"/>
        <v>9037604130</v>
      </c>
      <c r="V19" s="27">
        <f t="shared" si="4"/>
        <v>9897555496.3</v>
      </c>
      <c r="W19" s="27">
        <f t="shared" si="4"/>
        <v>6897555496.3</v>
      </c>
      <c r="X19" s="27">
        <f t="shared" si="4"/>
        <v>2897555496.3</v>
      </c>
      <c r="Y19" s="27">
        <f t="shared" si="4"/>
        <v>2897555496.3</v>
      </c>
      <c r="Z19" s="27">
        <f t="shared" si="4"/>
        <v>2897555496.3</v>
      </c>
      <c r="AA19" s="27">
        <f t="shared" si="4"/>
        <v>91790996.3</v>
      </c>
      <c r="AB19" s="27">
        <f t="shared" si="4"/>
        <v>91790996.3</v>
      </c>
      <c r="AC19" s="27">
        <f t="shared" si="4"/>
        <v>91790996.3</v>
      </c>
      <c r="AD19" s="27">
        <f t="shared" si="4"/>
        <v>56245616.3</v>
      </c>
      <c r="AE19" s="27">
        <f t="shared" si="4"/>
        <v>56245616.35</v>
      </c>
      <c r="AF19" s="3">
        <f t="shared" si="0"/>
        <v>0</v>
      </c>
    </row>
    <row r="20" spans="3:18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R20" s="7">
        <f aca="true" t="shared" si="5" ref="R20:R51">SUM(P20:Q20)-C20</f>
        <v>0</v>
      </c>
    </row>
    <row r="21" spans="5:18" ht="12.75">
      <c r="E21" s="8"/>
      <c r="F21" s="8"/>
      <c r="G21" s="8"/>
      <c r="H21" s="8"/>
      <c r="I21" s="8"/>
      <c r="J21" s="8"/>
      <c r="K21" s="8"/>
      <c r="L21" s="8"/>
      <c r="R21" s="7">
        <f t="shared" si="5"/>
        <v>0</v>
      </c>
    </row>
    <row r="22" spans="3:18" ht="12.75">
      <c r="C22" s="9"/>
      <c r="E22" s="8"/>
      <c r="F22" s="8"/>
      <c r="G22" s="8"/>
      <c r="H22" s="8"/>
      <c r="I22" s="8"/>
      <c r="J22" s="8"/>
      <c r="K22" s="8"/>
      <c r="L22" s="8"/>
      <c r="P22" s="9"/>
      <c r="R22" s="7">
        <f t="shared" si="5"/>
        <v>0</v>
      </c>
    </row>
    <row r="23" spans="3:18" ht="12.75">
      <c r="C23" s="9"/>
      <c r="E23" s="8"/>
      <c r="F23" s="8"/>
      <c r="G23" s="8"/>
      <c r="H23" s="8"/>
      <c r="I23" s="8"/>
      <c r="J23" s="8"/>
      <c r="K23" s="8"/>
      <c r="L23" s="8"/>
      <c r="R23" s="7">
        <f t="shared" si="5"/>
        <v>0</v>
      </c>
    </row>
    <row r="24" spans="2:19" ht="12.7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R24" s="7">
        <f t="shared" si="5"/>
        <v>0</v>
      </c>
      <c r="S24" s="2"/>
    </row>
    <row r="25" spans="2:19" ht="12.7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R25" s="7">
        <f t="shared" si="5"/>
        <v>0</v>
      </c>
      <c r="S25" s="2"/>
    </row>
    <row r="26" spans="2:19" ht="12.7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R26" s="7">
        <f t="shared" si="5"/>
        <v>0</v>
      </c>
      <c r="S26" s="2"/>
    </row>
    <row r="27" spans="2:19" ht="12.7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R27" s="7">
        <f t="shared" si="5"/>
        <v>0</v>
      </c>
      <c r="S27" s="2"/>
    </row>
    <row r="28" spans="2:19" ht="12.7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R28" s="7">
        <f t="shared" si="5"/>
        <v>0</v>
      </c>
      <c r="S28" s="2"/>
    </row>
    <row r="29" spans="2:19" ht="12.7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R29" s="7">
        <f t="shared" si="5"/>
        <v>0</v>
      </c>
      <c r="S29" s="2"/>
    </row>
    <row r="30" spans="2:19" ht="12.7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R30" s="7">
        <f t="shared" si="5"/>
        <v>0</v>
      </c>
      <c r="S30" s="2"/>
    </row>
    <row r="31" spans="2:19" ht="12.7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R31" s="7">
        <f t="shared" si="5"/>
        <v>0</v>
      </c>
      <c r="S31" s="2"/>
    </row>
    <row r="32" spans="2:19" ht="12.7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R32" s="7">
        <f t="shared" si="5"/>
        <v>0</v>
      </c>
      <c r="S32" s="2"/>
    </row>
    <row r="33" spans="2:19" ht="12.7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R33" s="7">
        <f t="shared" si="5"/>
        <v>0</v>
      </c>
      <c r="S33" s="2"/>
    </row>
    <row r="34" spans="2:19" ht="12.7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R34" s="7">
        <f t="shared" si="5"/>
        <v>0</v>
      </c>
      <c r="S34" s="2"/>
    </row>
    <row r="35" spans="2:19" ht="12.7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R35" s="7">
        <f t="shared" si="5"/>
        <v>0</v>
      </c>
      <c r="S35" s="2"/>
    </row>
    <row r="36" spans="2:19" ht="12.7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R36" s="7">
        <f t="shared" si="5"/>
        <v>0</v>
      </c>
      <c r="S36" s="2"/>
    </row>
    <row r="37" spans="2:19" ht="12.7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R37" s="7">
        <f t="shared" si="5"/>
        <v>0</v>
      </c>
      <c r="S37" s="2"/>
    </row>
    <row r="38" spans="2:19" ht="12.7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R38" s="7">
        <f t="shared" si="5"/>
        <v>0</v>
      </c>
      <c r="S38" s="2"/>
    </row>
    <row r="39" spans="2:19" ht="12.7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R39" s="7">
        <f t="shared" si="5"/>
        <v>0</v>
      </c>
      <c r="S39" s="2"/>
    </row>
    <row r="40" spans="2:19" ht="12.7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R40" s="7">
        <f t="shared" si="5"/>
        <v>0</v>
      </c>
      <c r="S40" s="2"/>
    </row>
    <row r="41" spans="2:19" ht="12.7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R41" s="7">
        <f t="shared" si="5"/>
        <v>0</v>
      </c>
      <c r="S41" s="2"/>
    </row>
    <row r="42" spans="2:19" ht="12.7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R42" s="7">
        <f t="shared" si="5"/>
        <v>0</v>
      </c>
      <c r="S42" s="2"/>
    </row>
    <row r="43" spans="2:19" ht="12.7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R43" s="7">
        <f t="shared" si="5"/>
        <v>0</v>
      </c>
      <c r="S43" s="2"/>
    </row>
    <row r="44" spans="2:19" ht="12.7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R44" s="7">
        <f t="shared" si="5"/>
        <v>0</v>
      </c>
      <c r="S44" s="2"/>
    </row>
    <row r="45" spans="2:19" ht="12.7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R45" s="7">
        <f t="shared" si="5"/>
        <v>0</v>
      </c>
      <c r="S45" s="2"/>
    </row>
    <row r="46" spans="2:19" ht="12.7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R46" s="7">
        <f t="shared" si="5"/>
        <v>0</v>
      </c>
      <c r="S46" s="2"/>
    </row>
    <row r="47" spans="2:19" ht="12.7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R47" s="7">
        <f t="shared" si="5"/>
        <v>0</v>
      </c>
      <c r="S47" s="2"/>
    </row>
    <row r="48" spans="2:19" ht="12.7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R48" s="7">
        <f t="shared" si="5"/>
        <v>0</v>
      </c>
      <c r="S48" s="2"/>
    </row>
    <row r="49" spans="2:19" ht="12.7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R49" s="7">
        <f t="shared" si="5"/>
        <v>0</v>
      </c>
      <c r="S49" s="2"/>
    </row>
    <row r="50" spans="2:19" ht="12.7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R50" s="7">
        <f t="shared" si="5"/>
        <v>0</v>
      </c>
      <c r="S50" s="2"/>
    </row>
    <row r="51" spans="2:19" ht="12.7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R51" s="7">
        <f t="shared" si="5"/>
        <v>0</v>
      </c>
      <c r="S51" s="2"/>
    </row>
    <row r="52" spans="2:19" ht="12.7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R52" s="7">
        <f aca="true" t="shared" si="6" ref="R52:R83">SUM(P52:Q52)-C52</f>
        <v>0</v>
      </c>
      <c r="S52" s="2"/>
    </row>
    <row r="53" spans="2:19" ht="12.7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R53" s="7">
        <f t="shared" si="6"/>
        <v>0</v>
      </c>
      <c r="S53" s="2"/>
    </row>
    <row r="54" spans="2:19" ht="12.7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R54" s="7">
        <f t="shared" si="6"/>
        <v>0</v>
      </c>
      <c r="S54" s="2"/>
    </row>
    <row r="55" spans="2:19" ht="12.7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R55" s="7">
        <f t="shared" si="6"/>
        <v>0</v>
      </c>
      <c r="S55" s="2"/>
    </row>
    <row r="56" spans="2:19" ht="12.7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R56" s="7">
        <f t="shared" si="6"/>
        <v>0</v>
      </c>
      <c r="S56" s="2"/>
    </row>
    <row r="57" spans="2:19" ht="12.7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R57" s="7">
        <f t="shared" si="6"/>
        <v>0</v>
      </c>
      <c r="S57" s="2"/>
    </row>
    <row r="58" spans="2:19" ht="12.7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R58" s="7">
        <f t="shared" si="6"/>
        <v>0</v>
      </c>
      <c r="S58" s="2"/>
    </row>
    <row r="59" spans="2:19" ht="12.7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R59" s="7">
        <f t="shared" si="6"/>
        <v>0</v>
      </c>
      <c r="S59" s="2"/>
    </row>
    <row r="60" spans="2:19" ht="12.7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R60" s="7">
        <f t="shared" si="6"/>
        <v>0</v>
      </c>
      <c r="S60" s="2"/>
    </row>
    <row r="61" spans="2:19" ht="12.7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R61" s="7">
        <f t="shared" si="6"/>
        <v>0</v>
      </c>
      <c r="S61" s="2"/>
    </row>
    <row r="62" spans="2:19" ht="12.7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R62" s="7">
        <f t="shared" si="6"/>
        <v>0</v>
      </c>
      <c r="S62" s="2"/>
    </row>
    <row r="63" spans="2:19" ht="12.7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R63" s="7">
        <f t="shared" si="6"/>
        <v>0</v>
      </c>
      <c r="S63" s="2"/>
    </row>
    <row r="64" spans="2:19" ht="12.7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R64" s="7">
        <f t="shared" si="6"/>
        <v>0</v>
      </c>
      <c r="S64" s="2"/>
    </row>
    <row r="65" spans="2:19" ht="12.7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R65" s="7">
        <f t="shared" si="6"/>
        <v>0</v>
      </c>
      <c r="S65" s="2"/>
    </row>
    <row r="66" spans="2:19" ht="12.7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R66" s="7">
        <f t="shared" si="6"/>
        <v>0</v>
      </c>
      <c r="S66" s="2"/>
    </row>
    <row r="67" spans="2:19" ht="12.7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R67" s="7">
        <f t="shared" si="6"/>
        <v>0</v>
      </c>
      <c r="S67" s="2"/>
    </row>
    <row r="68" spans="2:19" ht="12.7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R68" s="7">
        <f t="shared" si="6"/>
        <v>0</v>
      </c>
      <c r="S68" s="2"/>
    </row>
    <row r="69" spans="2:19" ht="12.7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R69" s="7">
        <f t="shared" si="6"/>
        <v>0</v>
      </c>
      <c r="S69" s="2"/>
    </row>
    <row r="70" spans="2:19" ht="12.7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R70" s="7">
        <f t="shared" si="6"/>
        <v>0</v>
      </c>
      <c r="S70" s="2"/>
    </row>
    <row r="71" spans="2:19" ht="12.7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R71" s="7">
        <f t="shared" si="6"/>
        <v>0</v>
      </c>
      <c r="S71" s="2"/>
    </row>
    <row r="72" spans="2:19" ht="12.7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R72" s="7">
        <f t="shared" si="6"/>
        <v>0</v>
      </c>
      <c r="S72" s="2"/>
    </row>
    <row r="73" spans="2:19" ht="12.7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R73" s="7">
        <f t="shared" si="6"/>
        <v>0</v>
      </c>
      <c r="S73" s="2"/>
    </row>
    <row r="74" spans="2:19" ht="12.7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R74" s="7">
        <f t="shared" si="6"/>
        <v>0</v>
      </c>
      <c r="S74" s="2"/>
    </row>
    <row r="75" spans="2:19" ht="12.7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R75" s="7">
        <f t="shared" si="6"/>
        <v>0</v>
      </c>
      <c r="S75" s="2"/>
    </row>
    <row r="76" spans="2:19" ht="12.7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R76" s="7">
        <f t="shared" si="6"/>
        <v>0</v>
      </c>
      <c r="S76" s="2"/>
    </row>
    <row r="77" spans="2:19" ht="12.7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R77" s="7">
        <f t="shared" si="6"/>
        <v>0</v>
      </c>
      <c r="S77" s="2"/>
    </row>
    <row r="78" spans="2:19" ht="12.7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R78" s="7">
        <f t="shared" si="6"/>
        <v>0</v>
      </c>
      <c r="S78" s="2"/>
    </row>
    <row r="79" spans="2:19" ht="12.7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R79" s="7">
        <f t="shared" si="6"/>
        <v>0</v>
      </c>
      <c r="S79" s="2"/>
    </row>
    <row r="80" spans="2:19" ht="12.7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R80" s="7">
        <f t="shared" si="6"/>
        <v>0</v>
      </c>
      <c r="S80" s="2"/>
    </row>
    <row r="81" spans="2:19" ht="12.7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R81" s="7">
        <f t="shared" si="6"/>
        <v>0</v>
      </c>
      <c r="S81" s="2"/>
    </row>
    <row r="82" spans="2:19" ht="12.7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R82" s="7">
        <f t="shared" si="6"/>
        <v>0</v>
      </c>
      <c r="S82" s="2"/>
    </row>
    <row r="83" spans="2:19" ht="12.7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R83" s="7">
        <f t="shared" si="6"/>
        <v>0</v>
      </c>
      <c r="S83" s="2"/>
    </row>
    <row r="84" spans="2:19" ht="12.7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R84" s="7">
        <f aca="true" t="shared" si="7" ref="R84:R115">SUM(P84:Q84)-C84</f>
        <v>0</v>
      </c>
      <c r="S84" s="2"/>
    </row>
    <row r="85" spans="2:19" ht="12.7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R85" s="7">
        <f t="shared" si="7"/>
        <v>0</v>
      </c>
      <c r="S85" s="2"/>
    </row>
    <row r="86" spans="2:19" ht="12.7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R86" s="7">
        <f t="shared" si="7"/>
        <v>0</v>
      </c>
      <c r="S86" s="2"/>
    </row>
    <row r="87" spans="2:19" ht="12.7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R87" s="7">
        <f t="shared" si="7"/>
        <v>0</v>
      </c>
      <c r="S87" s="2"/>
    </row>
    <row r="88" spans="2:19" ht="12.7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R88" s="7">
        <f t="shared" si="7"/>
        <v>0</v>
      </c>
      <c r="S88" s="2"/>
    </row>
    <row r="89" spans="2:19" ht="12.7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R89" s="7">
        <f t="shared" si="7"/>
        <v>0</v>
      </c>
      <c r="S89" s="2"/>
    </row>
    <row r="90" spans="2:19" ht="12.7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R90" s="7">
        <f t="shared" si="7"/>
        <v>0</v>
      </c>
      <c r="S90" s="2"/>
    </row>
    <row r="91" spans="2:19" ht="12.7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R91" s="7">
        <f t="shared" si="7"/>
        <v>0</v>
      </c>
      <c r="S91" s="2"/>
    </row>
    <row r="92" spans="2:19" ht="12.7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R92" s="7">
        <f t="shared" si="7"/>
        <v>0</v>
      </c>
      <c r="S92" s="2"/>
    </row>
    <row r="93" spans="2:19" ht="12.7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R93" s="7">
        <f t="shared" si="7"/>
        <v>0</v>
      </c>
      <c r="S93" s="2"/>
    </row>
    <row r="94" spans="2:19" ht="12.7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R94" s="7">
        <f t="shared" si="7"/>
        <v>0</v>
      </c>
      <c r="S94" s="2"/>
    </row>
    <row r="95" spans="2:19" ht="12.7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R95" s="7">
        <f t="shared" si="7"/>
        <v>0</v>
      </c>
      <c r="S95" s="2"/>
    </row>
    <row r="96" spans="2:19" ht="12.7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R96" s="7">
        <f t="shared" si="7"/>
        <v>0</v>
      </c>
      <c r="S96" s="2"/>
    </row>
    <row r="97" spans="2:19" ht="12.7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R97" s="7">
        <f t="shared" si="7"/>
        <v>0</v>
      </c>
      <c r="S97" s="2"/>
    </row>
    <row r="98" spans="2:19" ht="12.7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R98" s="7">
        <f t="shared" si="7"/>
        <v>0</v>
      </c>
      <c r="S98" s="2"/>
    </row>
    <row r="99" spans="2:19" ht="12.7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R99" s="7">
        <f t="shared" si="7"/>
        <v>0</v>
      </c>
      <c r="S99" s="2"/>
    </row>
    <row r="100" spans="2:19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R100" s="7">
        <f t="shared" si="7"/>
        <v>0</v>
      </c>
      <c r="S100" s="2"/>
    </row>
    <row r="101" spans="2:19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R101" s="7">
        <f t="shared" si="7"/>
        <v>0</v>
      </c>
      <c r="S101" s="2"/>
    </row>
    <row r="102" spans="2:19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R102" s="7">
        <f t="shared" si="7"/>
        <v>0</v>
      </c>
      <c r="S102" s="2"/>
    </row>
    <row r="103" spans="2:19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R103" s="7">
        <f t="shared" si="7"/>
        <v>0</v>
      </c>
      <c r="S103" s="2"/>
    </row>
    <row r="104" spans="2:19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R104" s="7">
        <f t="shared" si="7"/>
        <v>0</v>
      </c>
      <c r="S104" s="2"/>
    </row>
    <row r="105" spans="2:19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R105" s="7">
        <f t="shared" si="7"/>
        <v>0</v>
      </c>
      <c r="S105" s="2"/>
    </row>
    <row r="106" spans="2:19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R106" s="7">
        <f t="shared" si="7"/>
        <v>0</v>
      </c>
      <c r="S106" s="2"/>
    </row>
    <row r="107" spans="2:19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R107" s="7">
        <f t="shared" si="7"/>
        <v>0</v>
      </c>
      <c r="S107" s="2"/>
    </row>
    <row r="108" spans="2:19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R108" s="7">
        <f t="shared" si="7"/>
        <v>0</v>
      </c>
      <c r="S108" s="2"/>
    </row>
    <row r="109" spans="2:19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R109" s="7">
        <f t="shared" si="7"/>
        <v>0</v>
      </c>
      <c r="S109" s="2"/>
    </row>
    <row r="110" spans="2:19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R110" s="7">
        <f t="shared" si="7"/>
        <v>0</v>
      </c>
      <c r="S110" s="2"/>
    </row>
    <row r="111" spans="2:19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R111" s="7">
        <f t="shared" si="7"/>
        <v>0</v>
      </c>
      <c r="S111" s="2"/>
    </row>
    <row r="112" spans="2:19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R112" s="7">
        <f t="shared" si="7"/>
        <v>0</v>
      </c>
      <c r="S112" s="2"/>
    </row>
    <row r="113" spans="2:19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R113" s="7">
        <f t="shared" si="7"/>
        <v>0</v>
      </c>
      <c r="S113" s="2"/>
    </row>
    <row r="114" spans="2:19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R114" s="7">
        <f t="shared" si="7"/>
        <v>0</v>
      </c>
      <c r="S114" s="2"/>
    </row>
    <row r="115" spans="2:19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R115" s="7">
        <f t="shared" si="7"/>
        <v>0</v>
      </c>
      <c r="S115" s="2"/>
    </row>
    <row r="116" spans="2:19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R116" s="7">
        <f aca="true" t="shared" si="8" ref="R116:R127">SUM(P116:Q116)-C116</f>
        <v>0</v>
      </c>
      <c r="S116" s="2"/>
    </row>
    <row r="117" spans="2:19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R117" s="7">
        <f t="shared" si="8"/>
        <v>0</v>
      </c>
      <c r="S117" s="2"/>
    </row>
    <row r="118" spans="2:19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R118" s="7">
        <f t="shared" si="8"/>
        <v>0</v>
      </c>
      <c r="S118" s="2"/>
    </row>
    <row r="119" spans="2:19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R119" s="7">
        <f t="shared" si="8"/>
        <v>0</v>
      </c>
      <c r="S119" s="2"/>
    </row>
    <row r="120" spans="2:19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R120" s="7">
        <f t="shared" si="8"/>
        <v>0</v>
      </c>
      <c r="S120" s="2"/>
    </row>
    <row r="121" spans="2:19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R121" s="7">
        <f t="shared" si="8"/>
        <v>0</v>
      </c>
      <c r="S121" s="2"/>
    </row>
    <row r="122" spans="2:19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R122" s="7">
        <f t="shared" si="8"/>
        <v>0</v>
      </c>
      <c r="S122" s="2"/>
    </row>
    <row r="123" spans="2:19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R123" s="7">
        <f t="shared" si="8"/>
        <v>0</v>
      </c>
      <c r="S123" s="2"/>
    </row>
    <row r="124" spans="2:19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R124" s="7">
        <f t="shared" si="8"/>
        <v>0</v>
      </c>
      <c r="S124" s="2"/>
    </row>
    <row r="125" spans="2:19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R125" s="7">
        <f t="shared" si="8"/>
        <v>0</v>
      </c>
      <c r="S125" s="2"/>
    </row>
    <row r="126" spans="2:19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R126" s="7">
        <f t="shared" si="8"/>
        <v>0</v>
      </c>
      <c r="S126" s="2"/>
    </row>
    <row r="127" spans="2:19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R127" s="7">
        <f t="shared" si="8"/>
        <v>0</v>
      </c>
      <c r="S127" s="2"/>
    </row>
    <row r="128" spans="2:19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S128" s="2"/>
    </row>
    <row r="129" spans="2:19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S129" s="2"/>
    </row>
    <row r="130" spans="2:19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S130" s="2"/>
    </row>
    <row r="131" spans="2:19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S131" s="2"/>
    </row>
    <row r="132" spans="2:19" ht="12.75">
      <c r="B132" s="2"/>
      <c r="C132" s="2"/>
      <c r="D132" s="2"/>
      <c r="S132" s="2"/>
    </row>
    <row r="133" spans="2:19" ht="12.75">
      <c r="B133" s="2"/>
      <c r="C133" s="2"/>
      <c r="D133" s="2"/>
      <c r="S133" s="2"/>
    </row>
    <row r="134" spans="2:19" ht="12.75">
      <c r="B134" s="2"/>
      <c r="C134" s="2"/>
      <c r="D134" s="2"/>
      <c r="S134" s="2"/>
    </row>
    <row r="135" spans="2:19" ht="12.75">
      <c r="B135" s="2"/>
      <c r="C135" s="2"/>
      <c r="D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B7:AB9"/>
    <mergeCell ref="E7:P7"/>
    <mergeCell ref="M8:M9"/>
    <mergeCell ref="N8:N9"/>
    <mergeCell ref="P8:P9"/>
    <mergeCell ref="AD7:AD9"/>
    <mergeCell ref="U7:U9"/>
    <mergeCell ref="T7:T9"/>
    <mergeCell ref="X7:X9"/>
    <mergeCell ref="Z7:Z9"/>
    <mergeCell ref="E10:AE10"/>
    <mergeCell ref="AA1:AE1"/>
    <mergeCell ref="AC7:AC9"/>
    <mergeCell ref="AA7:AA9"/>
    <mergeCell ref="AE7:AE9"/>
    <mergeCell ref="V7:V9"/>
    <mergeCell ref="A2:AE3"/>
    <mergeCell ref="A4:AE4"/>
    <mergeCell ref="C8:C9"/>
    <mergeCell ref="O8:O9"/>
    <mergeCell ref="F8:F9"/>
    <mergeCell ref="H8:H9"/>
    <mergeCell ref="Q7:Q9"/>
    <mergeCell ref="R7:R9"/>
    <mergeCell ref="I8:I9"/>
    <mergeCell ref="J8:J9"/>
    <mergeCell ref="L8:L9"/>
    <mergeCell ref="K8:K9"/>
    <mergeCell ref="G8:G9"/>
    <mergeCell ref="A6:A9"/>
    <mergeCell ref="B6:B9"/>
    <mergeCell ref="C6:C7"/>
    <mergeCell ref="D8:D9"/>
    <mergeCell ref="D6:D7"/>
    <mergeCell ref="E6:AE6"/>
    <mergeCell ref="Y7:Y9"/>
    <mergeCell ref="S7:S9"/>
    <mergeCell ref="W7:W9"/>
    <mergeCell ref="E8:E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2021-01-15T07:30:03Z</cp:lastPrinted>
  <dcterms:created xsi:type="dcterms:W3CDTF">2005-09-06T12:40:19Z</dcterms:created>
  <dcterms:modified xsi:type="dcterms:W3CDTF">2021-01-15T08:11:24Z</dcterms:modified>
  <cp:category/>
  <cp:version/>
  <cp:contentType/>
  <cp:contentStatus/>
</cp:coreProperties>
</file>