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5" windowWidth="28665" windowHeight="11730"/>
  </bookViews>
  <sheets>
    <sheet name="Доходы." sheetId="1" r:id="rId1"/>
  </sheets>
  <definedNames>
    <definedName name="_xlnm.Print_Titles" localSheetId="0">Доходы.!$4:$4</definedName>
    <definedName name="_xlnm.Print_Area" localSheetId="0">Доходы.!$A$1:$F$408</definedName>
  </definedNames>
  <calcPr calcId="145621" fullCalcOnLoad="1"/>
</workbook>
</file>

<file path=xl/calcChain.xml><?xml version="1.0" encoding="utf-8"?>
<calcChain xmlns="http://schemas.openxmlformats.org/spreadsheetml/2006/main">
  <c r="E534" i="1" l="1"/>
  <c r="E533" i="1"/>
  <c r="E532" i="1"/>
  <c r="E531" i="1"/>
  <c r="E530" i="1"/>
  <c r="E529" i="1"/>
  <c r="E528" i="1"/>
  <c r="E527" i="1"/>
  <c r="E526" i="1"/>
  <c r="E525" i="1"/>
  <c r="E524" i="1"/>
  <c r="E523" i="1"/>
  <c r="E522" i="1"/>
  <c r="E521" i="1"/>
  <c r="E520" i="1"/>
  <c r="E519" i="1"/>
  <c r="E518" i="1"/>
  <c r="E517" i="1"/>
  <c r="E516" i="1"/>
  <c r="E515" i="1"/>
  <c r="E514" i="1"/>
  <c r="E513" i="1"/>
  <c r="E512" i="1"/>
  <c r="E511" i="1"/>
  <c r="E510" i="1"/>
  <c r="E509" i="1"/>
  <c r="E508" i="1"/>
  <c r="E507" i="1"/>
  <c r="E506" i="1"/>
  <c r="E505" i="1"/>
  <c r="E504" i="1"/>
  <c r="E503" i="1"/>
  <c r="E502" i="1"/>
  <c r="E501" i="1"/>
  <c r="E500" i="1"/>
  <c r="E499" i="1"/>
  <c r="E498" i="1"/>
  <c r="E497" i="1"/>
  <c r="E496" i="1"/>
  <c r="E495" i="1"/>
  <c r="E494" i="1"/>
  <c r="E493" i="1"/>
  <c r="E492" i="1"/>
  <c r="E491" i="1"/>
  <c r="D369" i="1"/>
  <c r="D368" i="1"/>
  <c r="E368" i="1" s="1"/>
  <c r="C368" i="1"/>
  <c r="E367" i="1"/>
  <c r="E347" i="1"/>
  <c r="D347" i="1"/>
  <c r="F347" i="1" s="1"/>
  <c r="D346" i="1"/>
  <c r="F346" i="1" s="1"/>
  <c r="C345" i="1"/>
  <c r="E344" i="1"/>
  <c r="F343" i="1"/>
  <c r="E343" i="1"/>
  <c r="D342" i="1"/>
  <c r="F342" i="1" s="1"/>
  <c r="C342" i="1"/>
  <c r="E341" i="1"/>
  <c r="F340" i="1"/>
  <c r="E340" i="1"/>
  <c r="D339" i="1"/>
  <c r="F339" i="1" s="1"/>
  <c r="C339" i="1"/>
  <c r="E339" i="1" s="1"/>
  <c r="E335" i="1"/>
  <c r="E334" i="1" s="1"/>
  <c r="D335" i="1"/>
  <c r="F335" i="1" s="1"/>
  <c r="D334" i="1"/>
  <c r="F334" i="1" s="1"/>
  <c r="C334" i="1"/>
  <c r="D304" i="1"/>
  <c r="F304" i="1" s="1"/>
  <c r="E303" i="1"/>
  <c r="D277" i="1"/>
  <c r="F277" i="1" s="1"/>
  <c r="E202" i="1"/>
  <c r="D202" i="1"/>
  <c r="F202" i="1" s="1"/>
  <c r="D189" i="1"/>
  <c r="F189" i="1" s="1"/>
  <c r="E188" i="1"/>
  <c r="D187" i="1"/>
  <c r="F187" i="1" s="1"/>
  <c r="C187" i="1"/>
  <c r="E186" i="1"/>
  <c r="C185" i="1"/>
  <c r="D182" i="1"/>
  <c r="E182" i="1" s="1"/>
  <c r="D179" i="1"/>
  <c r="D177" i="1"/>
  <c r="D176" i="1"/>
  <c r="E176" i="1" s="1"/>
  <c r="E175" i="1"/>
  <c r="D173" i="1"/>
  <c r="F173" i="1" s="1"/>
  <c r="E168" i="1"/>
  <c r="D168" i="1"/>
  <c r="F168" i="1" s="1"/>
  <c r="D163" i="1"/>
  <c r="F163" i="1" s="1"/>
  <c r="E161" i="1"/>
  <c r="D161" i="1"/>
  <c r="F161" i="1" s="1"/>
  <c r="D145" i="1"/>
  <c r="F145" i="1" s="1"/>
  <c r="C144" i="1"/>
  <c r="E141" i="1"/>
  <c r="D141" i="1"/>
  <c r="F141" i="1" s="1"/>
  <c r="D139" i="1"/>
  <c r="F139" i="1" s="1"/>
  <c r="C138" i="1"/>
  <c r="F136" i="1"/>
  <c r="E136" i="1"/>
  <c r="F135" i="1"/>
  <c r="E135" i="1"/>
  <c r="E132" i="1"/>
  <c r="E131" i="1" s="1"/>
  <c r="D132" i="1"/>
  <c r="F132" i="1" s="1"/>
  <c r="D131" i="1"/>
  <c r="F131" i="1" s="1"/>
  <c r="C131" i="1"/>
  <c r="D127" i="1"/>
  <c r="F127" i="1" s="1"/>
  <c r="E120" i="1"/>
  <c r="D120" i="1"/>
  <c r="F120" i="1" s="1"/>
  <c r="D119" i="1"/>
  <c r="F119" i="1" s="1"/>
  <c r="C119" i="1"/>
  <c r="D116" i="1"/>
  <c r="F116" i="1" s="1"/>
  <c r="E111" i="1"/>
  <c r="D111" i="1"/>
  <c r="F111" i="1" s="1"/>
  <c r="D107" i="1"/>
  <c r="F107" i="1" s="1"/>
  <c r="C106" i="1"/>
  <c r="E103" i="1"/>
  <c r="D103" i="1"/>
  <c r="F103" i="1" s="1"/>
  <c r="F102" i="1"/>
  <c r="E102" i="1"/>
  <c r="D97" i="1"/>
  <c r="F97" i="1" s="1"/>
  <c r="E95" i="1"/>
  <c r="D95" i="1"/>
  <c r="F95" i="1" s="1"/>
  <c r="F94" i="1"/>
  <c r="E94" i="1"/>
  <c r="D93" i="1"/>
  <c r="F93" i="1" s="1"/>
  <c r="C93" i="1"/>
  <c r="E86" i="1"/>
  <c r="D86" i="1"/>
  <c r="D68" i="1"/>
  <c r="F68" i="1" s="1"/>
  <c r="C66" i="1"/>
  <c r="E61" i="1"/>
  <c r="D61" i="1"/>
  <c r="F61" i="1" s="1"/>
  <c r="D58" i="1"/>
  <c r="F58" i="1" s="1"/>
  <c r="C57" i="1"/>
  <c r="F55" i="1"/>
  <c r="E55" i="1"/>
  <c r="E52" i="1"/>
  <c r="D52" i="1"/>
  <c r="F52" i="1" s="1"/>
  <c r="D49" i="1"/>
  <c r="F49" i="1" s="1"/>
  <c r="C48" i="1"/>
  <c r="E41" i="1"/>
  <c r="D41" i="1"/>
  <c r="F41" i="1" s="1"/>
  <c r="D40" i="1"/>
  <c r="F40" i="1" s="1"/>
  <c r="C40" i="1"/>
  <c r="D22" i="1"/>
  <c r="F22" i="1" s="1"/>
  <c r="C21" i="1"/>
  <c r="E14" i="1"/>
  <c r="D14" i="1"/>
  <c r="F14" i="1" s="1"/>
  <c r="F11" i="1"/>
  <c r="D11" i="1"/>
  <c r="E11" i="1" s="1"/>
  <c r="C10" i="1"/>
  <c r="C8" i="1"/>
  <c r="C6" i="1"/>
  <c r="D10" i="1" l="1"/>
  <c r="D21" i="1"/>
  <c r="E22" i="1"/>
  <c r="E40" i="1"/>
  <c r="D48" i="1"/>
  <c r="E49" i="1"/>
  <c r="D57" i="1"/>
  <c r="E58" i="1"/>
  <c r="D66" i="1"/>
  <c r="E68" i="1"/>
  <c r="E97" i="1"/>
  <c r="E93" i="1" s="1"/>
  <c r="D106" i="1"/>
  <c r="E107" i="1"/>
  <c r="E116" i="1"/>
  <c r="E119" i="1"/>
  <c r="E127" i="1"/>
  <c r="D138" i="1"/>
  <c r="E139" i="1"/>
  <c r="D144" i="1"/>
  <c r="F144" i="1" s="1"/>
  <c r="E145" i="1"/>
  <c r="E163" i="1"/>
  <c r="E173" i="1"/>
  <c r="E189" i="1"/>
  <c r="E277" i="1"/>
  <c r="E304" i="1"/>
  <c r="E342" i="1"/>
  <c r="D345" i="1"/>
  <c r="D185" i="1" s="1"/>
  <c r="F185" i="1" s="1"/>
  <c r="E346" i="1"/>
  <c r="E138" i="1" l="1"/>
  <c r="F138" i="1"/>
  <c r="E66" i="1"/>
  <c r="F66" i="1"/>
  <c r="E57" i="1"/>
  <c r="F57" i="1"/>
  <c r="E48" i="1"/>
  <c r="F48" i="1"/>
  <c r="E10" i="1"/>
  <c r="G8" i="1"/>
  <c r="F10" i="1"/>
  <c r="D8" i="1"/>
  <c r="E345" i="1"/>
  <c r="F345" i="1"/>
  <c r="E187" i="1"/>
  <c r="E185" i="1" s="1"/>
  <c r="E144" i="1"/>
  <c r="E106" i="1"/>
  <c r="F106" i="1"/>
  <c r="E21" i="1"/>
  <c r="F21" i="1"/>
  <c r="G9" i="1" l="1"/>
  <c r="F8" i="1"/>
  <c r="D6" i="1"/>
  <c r="F6" i="1" s="1"/>
  <c r="E8" i="1"/>
  <c r="E6" i="1" s="1"/>
</calcChain>
</file>

<file path=xl/sharedStrings.xml><?xml version="1.0" encoding="utf-8"?>
<sst xmlns="http://schemas.openxmlformats.org/spreadsheetml/2006/main" count="760" uniqueCount="760">
  <si>
    <t>С П Р А В К А</t>
  </si>
  <si>
    <t>об исполнении областного бюджета по доходам за 2020 год</t>
  </si>
  <si>
    <t>тыс.рублей</t>
  </si>
  <si>
    <t>Классификация</t>
  </si>
  <si>
    <t xml:space="preserve">Наименование  </t>
  </si>
  <si>
    <t xml:space="preserve">Утвержденные    бюджетные      назначения      на 2020 год </t>
  </si>
  <si>
    <t xml:space="preserve">Исполнено  за                                  2020 год              </t>
  </si>
  <si>
    <t>Отклонение</t>
  </si>
  <si>
    <t xml:space="preserve">% исполн.  </t>
  </si>
  <si>
    <t>ДОХОДЫ    бюджета,   всего</t>
  </si>
  <si>
    <t>1 00 00000 00 0000 000</t>
  </si>
  <si>
    <t>1. НАЛОГОВЫЕ И НЕНАЛОГОВЫЕ ДОХОДЫ</t>
  </si>
  <si>
    <t>1 01 00000 00 0000 000</t>
  </si>
  <si>
    <t>1.1. Налоги на прибыль, доходы</t>
  </si>
  <si>
    <t>1 01 01000 00 0000 110</t>
  </si>
  <si>
    <t xml:space="preserve">1.1.1. Налог на прибыль организаций  </t>
  </si>
  <si>
    <t>1 01 01012 02 0000 110</t>
  </si>
  <si>
    <t>1.1.1.1. Налог на прибыль организаций (за исключением консолидированных групп налогоплательщиков), зачисляемый в бюджеты субъектов Российской Федерации</t>
  </si>
  <si>
    <t>1 01 01014 02 0000 110</t>
  </si>
  <si>
    <t>1.1.1.2. Налог на прибыль организаций консолидированных групп налогоплательщиков, зачисляемый в бюджеты субъектов Российской Федерации</t>
  </si>
  <si>
    <t>1 01 02000 01 0000 110</t>
  </si>
  <si>
    <t>1.1.2. Налог на доходы физических лиц</t>
  </si>
  <si>
    <t>1 01 02010 01 0000 110</t>
  </si>
  <si>
    <t>1.1.2.1. 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t>
  </si>
  <si>
    <t>1 01 02020 01 0000 110</t>
  </si>
  <si>
    <t>1.1.2.2. 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Росийской Федерации</t>
  </si>
  <si>
    <t>1 01 02030 01 0000 110</t>
  </si>
  <si>
    <t xml:space="preserve">1.1.2.3. Налог на доходы физических лиц с доходов, полученных физическими лицами в соответствии со статьей 228 Налогового кодекса Российской Федерации </t>
  </si>
  <si>
    <t>1 01 02040 01 0000 110</t>
  </si>
  <si>
    <t>1.1.2.4. 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</si>
  <si>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1 01 02050 01 0000 110</t>
  </si>
  <si>
    <t>1.1.2.5. Налог на доходы физических лиц с сумм прибыли контролируемой иностранной компании, полученной физическими лицами, признаваемыми контролирующими лицами этой компании</t>
  </si>
  <si>
    <t>1 03 00000 00 0000 000</t>
  </si>
  <si>
    <t>1.2. Налоги на товары (работы,  услуги), реализуемые на территории Российской Федерации</t>
  </si>
  <si>
    <t>1 03 02000 01 0000 110</t>
  </si>
  <si>
    <t>1.2.1. Акцизы по подакцизным товарам (продукции), производимым на территории Российской Федерации</t>
  </si>
  <si>
    <t>1 03 02010 01 0000 110</t>
  </si>
  <si>
    <t>1.2.1.1. Акцизы на этиловый спирт из пищевого  или непищевого сырья, в том числе денатурированный  этиловый спирт, спирт-сырец, дистилляты  винный, виноградный, плодовый, коньячный, кальвадосный, висковый, производимый на территории Российской Федерации</t>
  </si>
  <si>
    <t>1 03 02090 01 0000 110</t>
  </si>
  <si>
    <t>1.2.1.2. Акцизы на вина, фруктовые вина, игристые вина (шампанские), винные напитки, изготавливаемые без добавления ректификованного этилового спирта, произведенного из пищевого сырья, и (или) спиртованных виноградного или иного фруктового сусла, и (или) винного дистиллята, и (или) фруктового дистиллята, производимые на территории Российской Федерации, кроме производимых из подакцизного винограда</t>
  </si>
  <si>
    <t>1 03 02091 01 0000 110</t>
  </si>
  <si>
    <t>1.2.1.3. Акцизы на вина, игристые вина (шампанские), производимые на территории Российской Федерации из подакцизного винограда</t>
  </si>
  <si>
    <t>1 03 02100 01 0000 110</t>
  </si>
  <si>
    <t>1.2.1.4. Акцизы на пиво, производимое на территории Российской Федерации</t>
  </si>
  <si>
    <t>1 03 02120 01 0000 110</t>
  </si>
  <si>
    <t>1.2.1.5. Акцизы на сидр, пуаре, медовуху, производимые на территории Российской Федерации</t>
  </si>
  <si>
    <t>1 03 02140 01 0000 110</t>
  </si>
  <si>
    <t>1.2.1.6. Доходы от уплаты акцизов на алкогольную продукцию с объемной долей этилового спирта свыше 9 процентов (за исключением пива, вин, фруктовых вин, игристых вин (шампанских), винных напитков,  изготавливаемых без добавления ректификованного этилового спирта, произведенного из пищевого сырья, и (или) спиртованных виноградного или иного фрутового сусла, и (или) винного дистиллята, и (или) фруктового дистиллята), подлежащее распределению в бюджеты субъектов Российской Федерации</t>
  </si>
  <si>
    <t>1 03 02190 01 0000 110</t>
  </si>
  <si>
    <t>1.2.1.7. Доходы от уплаты акцизов на этиловый спирт из пищевого сырья (за исключением дистиллятов винного, виноградного, плодового, коньячного, кальвадосного, вискового), производимый на территории Российской Федерации, направляемые в уполномоченный территориальный орган Федерального казначейства для распределения между бюджетами субъектов Российской Федерации (по нормативам, установленным федеральным законом о федеральном бюджете)</t>
  </si>
  <si>
    <t>1 03 02200 01 0000 110</t>
  </si>
  <si>
    <t>1.2.1.8. Доходы от уплаты акцизов на этиловый спирт из пищевого сырья (дистилляты винный, виноградный, плодовый, коньячный, кальвадосный, висковый), производимый на территории Российской Федерации, направляемые в уполномоченный территориальный орган Федерального казначейства для распределения между бюджетами субъектов Российской Федерации (по нормативам, установленным федеральным законом о федеральном бюджете)</t>
  </si>
  <si>
    <t>1 03 02210 01 0000 110</t>
  </si>
  <si>
    <t>1.2.1.9. .Доходы от уплаты акцизов на спиртосодержащую продукцию, производимую на территории Российской Федерации, направляемые в уполномоченный территориальный орган Федерального казначейства для распределения между бюджетами субъектов Российской Федерации (по нормативам, установленным федеральным законом о федеральном бюджете)</t>
  </si>
  <si>
    <t>1 03 02220 01 0000 110</t>
  </si>
  <si>
    <t>1.2.1.10.Доходы от уплаты акцизов на этиловый спирт из непищевого сырья, производимый на территории Российской Федерации, направляемые в уполномоченный территориальный орган Федерального казначейства для распределения между бюджетами субъектов Российской Федерации (по нормативам, установленным федеральным законом о федеральном бюджете)</t>
  </si>
  <si>
    <t>1 03 02230 01 0000 110</t>
  </si>
  <si>
    <t xml:space="preserve">1.2.1.11. 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t>
  </si>
  <si>
    <t>1 03 02240 01 0000 110</t>
  </si>
  <si>
    <t xml:space="preserve">1.2.1.12. 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t>
  </si>
  <si>
    <t>1 03 02250 01 0000 110</t>
  </si>
  <si>
    <t xml:space="preserve">1.2.1.13. 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t>
  </si>
  <si>
    <t>1 03 02260 01 0000 110</t>
  </si>
  <si>
    <t xml:space="preserve">1.2.1.14. 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t>
  </si>
  <si>
    <t>1 03 02330 01 0000 110</t>
  </si>
  <si>
    <t>1.2.1.15. Акцизы на средние дистилляты, производимые на территории Российской Федерации</t>
  </si>
  <si>
    <t>1 03 02410 01 0000 110</t>
  </si>
  <si>
    <t>1.2.1.16. Доходы от уплаты акцизов на средние дистилляты, производимые на территории Российской Федерации, направляемые в уполномоченный территориальный орган Федерального казначейства для распределения между бюджетами субъектов Российской Федерации</t>
  </si>
  <si>
    <t>1 05 00000 00 0000 000</t>
  </si>
  <si>
    <t>1.3. Налоги на совокупный  доход</t>
  </si>
  <si>
    <t>1 05 01000 00 0000 110</t>
  </si>
  <si>
    <t>1.3.1. Налог, взимаемый в связи с применением упрощенной системы налогообложения</t>
  </si>
  <si>
    <t>1 05 01010 01 0000 110</t>
  </si>
  <si>
    <t>1.3.1.1. Налог, взимаемый с налогоплательщиков, выбравших в качестве объекта налогообложения доходы</t>
  </si>
  <si>
    <t>1 05 01020 01 0000 110</t>
  </si>
  <si>
    <t>1.3.1.2. Налог, взимаемый с налогоплательщиков, выбравших в качестве объекта налогообложения доходы, уменьшенные на величину расходов</t>
  </si>
  <si>
    <t>1 05 01050 01 0000 110</t>
  </si>
  <si>
    <t>1.3.1.3. Минимальный налог, зачисляемый в бюджеты субъектов Российской Федерации (за налоговые периоды, истекшие до 1 января 2016 года)</t>
  </si>
  <si>
    <t>1 05 03000 01 0000 110</t>
  </si>
  <si>
    <t>1.3.2. Единый сельскохозяйственный налог</t>
  </si>
  <si>
    <t>1 05 06000 01 0000 110</t>
  </si>
  <si>
    <t>1.3.3. Налог на профессиональный доход</t>
  </si>
  <si>
    <t>1 06 00000 00 0000 000</t>
  </si>
  <si>
    <t xml:space="preserve">1.4. Налоги на имущество </t>
  </si>
  <si>
    <t>1 06 02000 02 0000 110</t>
  </si>
  <si>
    <t>1.4.1. Налог на имущество организаций</t>
  </si>
  <si>
    <t>1 06 02010 02 0000 110</t>
  </si>
  <si>
    <t>1.4.1.1. Налог на имущество организаций по имуществу, не входящему в Единую систему газоснабжения</t>
  </si>
  <si>
    <t>1 06 02020 02 0000 110</t>
  </si>
  <si>
    <t>1.4.1.2. Налог на имущество организаций по имуществу, входящему в Единую систему газоснабжения</t>
  </si>
  <si>
    <t>1 06 04000 02 0000 110</t>
  </si>
  <si>
    <t>1.4.2. Транспортный налог</t>
  </si>
  <si>
    <t>1 06 04011 02 0000 110</t>
  </si>
  <si>
    <t>1.4.2.1. Транспортный налог с организаций</t>
  </si>
  <si>
    <t>1 06 04012 02 0000 110</t>
  </si>
  <si>
    <t xml:space="preserve">1.4.2.2. Транспортный налог с физических лиц </t>
  </si>
  <si>
    <t>1 06 05000 02 0000 110</t>
  </si>
  <si>
    <t>1.4.3. Налог на игорный  бизнес</t>
  </si>
  <si>
    <t>1 07 00000 00 0000 000</t>
  </si>
  <si>
    <t>1.5. Налоги, сборы и регулярные платежи за пользование природными ресурсами</t>
  </si>
  <si>
    <t>1 07 01000 01 0000 110</t>
  </si>
  <si>
    <t>1.5.1. Налог на добычу полезных ископаемых</t>
  </si>
  <si>
    <t>1 07 01020 01 0000 110</t>
  </si>
  <si>
    <t>1.5.1.1. Налог на добычу общераспространенных полезных ископаемых</t>
  </si>
  <si>
    <t>1 07 01030 01 0000 110</t>
  </si>
  <si>
    <t>1.5.1.2. Налог на добычу прочих полезных ископаемых (за исключением полезных ископаемых в виде природных алмазов)</t>
  </si>
  <si>
    <t>1 07 04000 01 0000 110</t>
  </si>
  <si>
    <t xml:space="preserve">1.5.2. Сборы  за пользование объектами животного мира и за пользование объектами водных биологических ресурсов  </t>
  </si>
  <si>
    <t>1 07 04010 01 0000 110</t>
  </si>
  <si>
    <t xml:space="preserve">1.5.2.1. Сбор за пользование объектами животного мира </t>
  </si>
  <si>
    <t>1 07 04020 01 0000 110</t>
  </si>
  <si>
    <t>1.5.2.2. Сбор за пользование объектами водных биологических ресурсов (исключая  внутренние водные объекты)</t>
  </si>
  <si>
    <t>1 07 04030 01 0000 110</t>
  </si>
  <si>
    <t>1.5.2.3. Сбор за пользование объектами водных биологических ресурсов (по внутренним водным объектам)</t>
  </si>
  <si>
    <t>1 08 00000 00 0000 000</t>
  </si>
  <si>
    <t>1.6. Государственная пошлина</t>
  </si>
  <si>
    <t>1 08 02000 01 0000 110</t>
  </si>
  <si>
    <t>1.6.1. Государственная пошлина по делам, рассматриваемым Конституционным судом Российской Федерации и конституционными (уставными) судами субъектов Российской Федерации</t>
  </si>
  <si>
    <t>1 08 07000 01 0000 110</t>
  </si>
  <si>
    <t>1.6.2. Государственная пошлина за государственную регистрацию, а также за совершение прочих юридически значимых действий</t>
  </si>
  <si>
    <t>1 08 07010 01 0000 110</t>
  </si>
  <si>
    <t>1.6.2.1. Государственная пошлина за государственную регистрацию юридического лица, физических лиц в качестве индивидуальных предпринимателей, изменений, вносимых в учредительные документы юридического лица, за государственную регистрацию ликвидации юридического лица и другие юридически значимые действия</t>
  </si>
  <si>
    <t>1 08 07080 01 0000 110</t>
  </si>
  <si>
    <t>1.6.2.2. Государственная пошлина за совершение действий, связанных с лицензированием, с проведением аттестации в случаях, если такая аттестация предусмотрена законодательством Российской Федерации</t>
  </si>
  <si>
    <t>1 08 07110 01 0000 110</t>
  </si>
  <si>
    <t>1.6.2.3. Государственная пошлина за государственную регистрацию межрегиональных, региональных и местных общественных объединений, отделений общественных объединений, а также за государственную регистрацию изменений их  учредительных документов</t>
  </si>
  <si>
    <t>1 08 07120 01 0000 110</t>
  </si>
  <si>
    <t>1.6.2.4. Государственная пошлина за государственную регистрацию политических партий и региональных отделений политических партий</t>
  </si>
  <si>
    <t>1 08 07130 01 0000 110</t>
  </si>
  <si>
    <t>1.6.2.5. Государственная пошлина за государственную регистрацию средства массовой информации, за внесение изменений в запись о регистрации средства массовой информации (в том числе связанных с изменением тематики или специализации), продукция которого предназначена для распространения преимущественно на территории субъекта Российской Федерации, территории муниципального образования</t>
  </si>
  <si>
    <t>1 08 07131 01 0000 110</t>
  </si>
  <si>
    <t>1.6.2.6. Государственная пошлина за государственную регистрацию средства массовой информации, за внесение изменений в запись о регистрации средства массовой информации (в том числе связанных с изменением тематики или специализации), продукция которого предназначена для распространения преимущественно на всей территории Российской Федерации, за ее пределами, на территориях двух и более субъектов Российской Федерации</t>
  </si>
  <si>
    <t>1 08 07140 01 0000 110</t>
  </si>
  <si>
    <t>1.6.2.7. Государственная пошлина за государственную регистрацию транспортных средств и иные юридически значимые действия, связанные с изменениями и выдачей документов  на транспортные средства, регистрационных знаков, водительских удостоверений</t>
  </si>
  <si>
    <t>1 08 07160 01 0000 110</t>
  </si>
  <si>
    <t>1.6.2.8. Государственная пошлина за выдачу уполномоченными органами исполнительной власти субъектов Российской Федерации учебным учреждениям образовательных свидетельств о соответствии требованиям оборудования и оснащенности образовательного процесса для рассмотрения соответствующими органами вопроса об аккредитации и выдачи указанным учреждениям лицензии на право подготовки трактористов и машинистов самоходных машин</t>
  </si>
  <si>
    <t>1 08 07170 01 0000 110</t>
  </si>
  <si>
    <t>1.6.2.9. Государственная пошлина за выдачу специального разрешения на движение по автомобильным дорогам транспортных средств, осуществляющих перевозки опасных, тяжеловесных и (или) крупногабаритных грузов</t>
  </si>
  <si>
    <t>1 08 07300 01 0000 110</t>
  </si>
  <si>
    <t>1.6.2.10. Прочие государственные пошлины за совершение прочих юридически значимых  действий, подлежащие зачислению в бюджет субъекта Российской Федерации</t>
  </si>
  <si>
    <t>1 08 07310 01 0000 110</t>
  </si>
  <si>
    <t>1.6.2.11.Государственная пошлина за повторную выдачу свидетельства о постановке на учет в налоговом органе</t>
  </si>
  <si>
    <t>1 08 07340 01 0000 110</t>
  </si>
  <si>
    <t>1.6.2.12.Государственная пошлина за выдачу свидетельства о государственной аккредитации региональной спортивной федерации</t>
  </si>
  <si>
    <t>1 08 07380 01 0000 110</t>
  </si>
  <si>
    <t>1.6.2.13. Государственная пошлина за действия органов исполнительной власти  субъектов Российской Федерации, связанные с государственной аккредитацией  образовательных учреждений, осуществляемой в пределах переданных полномочий Российской Федерации в области образования</t>
  </si>
  <si>
    <t>1 08 07390 01 0000 110</t>
  </si>
  <si>
    <t>1.6.2.14. Государственная пошлина за действия органов исполнительной власти  субъектов Российской Федерации по проставлению апостиля на документах государственного образца об образовании, об ученых степенях и ученых званиях в пределах переданных полномочий Российской Федерации в области образования</t>
  </si>
  <si>
    <t>1 08 07400 01 0000 110</t>
  </si>
  <si>
    <t>1.6.2.15. Государственная пошлина за действия уполномоченных органов субъектов Российской Федерации, связанные с лицензированием предпринимательской деятельности по управлению многоквартирными домами</t>
  </si>
  <si>
    <t>1 08 07510 01 0000 110</t>
  </si>
  <si>
    <t>1.6.2.16. Государственная пошлина за совершение уполномоченным органом исполнительной власти субъектов Российской Федерации юридически значимых действий, связанных с государственной регистрацией аттракционов, зачисляемая в бюджеты субъектов Российской Федерации</t>
  </si>
  <si>
    <t>1 09 00000 00 0000 000</t>
  </si>
  <si>
    <t>1.7. Задолженность и перерасчеты по отмененным налогам, сборам и иным обязательным платежам</t>
  </si>
  <si>
    <t>1 09 01000 00 0000 110</t>
  </si>
  <si>
    <t>1.7.1. Налог на прибыль организаций, зачислявшийся до 1 января 2005 года в местные бюджеты</t>
  </si>
  <si>
    <t>1 09 03000 00 0000 110</t>
  </si>
  <si>
    <t>1.7.2. Платежи за пользование природными ресурсами</t>
  </si>
  <si>
    <t>1 09 04000 00 0000 110</t>
  </si>
  <si>
    <t xml:space="preserve">1.7.3. Налоги на имущество </t>
  </si>
  <si>
    <t>1 09 06000 02 0000 110</t>
  </si>
  <si>
    <t>1.7.4. Прочие налоги и сборы (по отмененным налогам, сборам субъектов Российской Федерации)</t>
  </si>
  <si>
    <t>1 09 11000 02 0000 110</t>
  </si>
  <si>
    <t xml:space="preserve">1.7.5. Налог, взимаемый в виде стоимости патента в связи с применением упрощенной системы налогообложения </t>
  </si>
  <si>
    <t>1 11 00000 00 0000 000</t>
  </si>
  <si>
    <t>1.8 Доходы от использования имущества, находящегося в государственной и муниципальной собственности</t>
  </si>
  <si>
    <t>1 11 01000 00 0000 120</t>
  </si>
  <si>
    <t xml:space="preserve">1.8.1. 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Российской Федерации, субъектам Российской Федерации или муниципальным образованиям  </t>
  </si>
  <si>
    <t>1 11 03000 00 0000 120</t>
  </si>
  <si>
    <t>1.8.2. Проценты, полученные от предоставления бюджетных кредитов внутри страны</t>
  </si>
  <si>
    <t>1 11 03020 02 0000 120</t>
  </si>
  <si>
    <t>1.8.2.1. Проценты, полученные от предоставления бюджетных кредитов внутри страны за счет средств бюджетов субъектов Российской Федерации</t>
  </si>
  <si>
    <t>1 11 05000 00 0000 120</t>
  </si>
  <si>
    <t xml:space="preserve">1.8.3. 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 </t>
  </si>
  <si>
    <t>1 11 05020 00 0000 120</t>
  </si>
  <si>
    <t>1.8.3.1. 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</si>
  <si>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1 11 05026 00 0000 120</t>
  </si>
  <si>
    <t>1.8.3.2. Доходы, получаемые в виде арендной платы за земельные участки, которые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 а также средства от продажи права на заключение договоров аренды указанных земельных участков</t>
  </si>
  <si>
    <t>1 11 05030 00 0000 120</t>
  </si>
  <si>
    <t>1.8.3.3. Доходы от сдачи в аренду имущества, находящегося в оперативном управлении органов государственной власти, органов местного самоуправления, государственных внебюджетных фондов и созданных ими учреждений (за исключением имущества бюджетных и  автономных учреждений)</t>
  </si>
  <si>
    <t>1 11 05070 00 0000 120</t>
  </si>
  <si>
    <t>1.8.3.4. Доходы от сдачи в аренду имущества, составляющего государственную (муниципальную) казну (за исключением земельных участков)</t>
  </si>
  <si>
    <t>1 11 05300 00 0000 120</t>
  </si>
  <si>
    <t>1.8.4. Плата по соглашениям об установлении сервитута в отношении земельных участков, находящихся в государственной или муниципальной собственности</t>
  </si>
  <si>
    <t xml:space="preserve">1 11 09000 00 0000 120 </t>
  </si>
  <si>
    <t>1.8.5. 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</si>
  <si>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 xml:space="preserve">1 11 09040 00 0000 120 </t>
  </si>
  <si>
    <t>1.8.5.1. Прочие поступления от использования имущества, находящегося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</si>
  <si>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1 12 00000 00 0000 000</t>
  </si>
  <si>
    <t>1.9. Платежи при пользовании природными ресурсами</t>
  </si>
  <si>
    <t>1 12 01000 01 0000 120</t>
  </si>
  <si>
    <t xml:space="preserve">1.9.1. Плата за негативное воздействие на окружающую среду </t>
  </si>
  <si>
    <t>1 12 01010 01 0000 120</t>
  </si>
  <si>
    <t>1.9.1.1. Плата за выбросы загрязняющих веществ в атмосферный  воздух стационарными объектами</t>
  </si>
  <si>
    <t>1 12 01030 01 0000 120</t>
  </si>
  <si>
    <t>1.9.1.2. Плата за сбросы загрязняющих веществ в водные объекты</t>
  </si>
  <si>
    <t>1 12 01040 01 0000 120</t>
  </si>
  <si>
    <t xml:space="preserve">1.9.1.3. Плата за размещение отходов производства и потребления </t>
  </si>
  <si>
    <t>1 12 02000 00 0000 120</t>
  </si>
  <si>
    <t>1.9.2. Платежи при пользовании недрами</t>
  </si>
  <si>
    <t>1 12 02010 01 0000 120</t>
  </si>
  <si>
    <t>1.9.2.1. Разовые платежи за пользование недрами при наступлении определенных событий, оговоренных в лицензии,  при пользовании недрами на территории Российской Федерации</t>
  </si>
  <si>
    <t>1 12 02030 01 0000 120</t>
  </si>
  <si>
    <t>1.9.2.2. Регулярные платежи за пользование недрами при пользовании недрами на территории Российской Федерации</t>
  </si>
  <si>
    <t>1 12 02050 01 0000 120</t>
  </si>
  <si>
    <t>1.9.2.3. Плата за проведение государственной экспертизы  запасов полезных ископаемых, геологической, экономической и экологической информации о предоставляемых в пользование участках недр</t>
  </si>
  <si>
    <t>1 12 02100 00 0000 120</t>
  </si>
  <si>
    <t>1.9.2.4. Сборы за участие в конкурсе  (аукционе) на право пользования участками недр</t>
  </si>
  <si>
    <t>1 12 04000 00 0000 120</t>
  </si>
  <si>
    <t>1.9.3. Плата за использование лесов</t>
  </si>
  <si>
    <t>1 12 04010 00 0000 120</t>
  </si>
  <si>
    <t>1.9.3.1. Плата за использование лесов, расположенных на землях лесного фонда</t>
  </si>
  <si>
    <t>1 13 00000 00 0000 000</t>
  </si>
  <si>
    <t>1.10. Доходы от оказания платных услуг и компенсации затрат государства</t>
  </si>
  <si>
    <t>1 13 01000 00 0000 130</t>
  </si>
  <si>
    <t>1.10.1. Доходы от оказания платных услуг (работ)</t>
  </si>
  <si>
    <t xml:space="preserve">1 13 01020 01 0000 130 </t>
  </si>
  <si>
    <t xml:space="preserve">1.10.1.1. Плата за предоставление сведений и документов, содержащихся в Едином государственном реестре юридических лиц и в Едином государственном реестре индивидуальных предпринимателей </t>
  </si>
  <si>
    <t xml:space="preserve">1 13 01031 01 0000 130 </t>
  </si>
  <si>
    <t>1.10.1.2. Плата за предоставление сведений из Единого государственного реестра недвижимости</t>
  </si>
  <si>
    <t xml:space="preserve">1 13 01190 01 0000 130 </t>
  </si>
  <si>
    <t>1.10.1.3. Плата за предоставление информации из реестра дисквалифицированных лиц</t>
  </si>
  <si>
    <t xml:space="preserve">1 13 01410 01 0000 130 </t>
  </si>
  <si>
    <t>1.10.1.4. Плата за предоставление государственными органами субъектов Российской Федерации, казенными учреждениями  субъектов Российской Федерации сведений, документов, содержащихся в государственных реестрах (регистрах), ведение которых осуществляется данными государственными органами, учреждениями</t>
  </si>
  <si>
    <t xml:space="preserve">1 13 01520 02 0000 130 </t>
  </si>
  <si>
    <t>1.10.1.5. Плата за оказание услуг по присоединению объектов дорожного сервиса к автомобильным дорогам общего пользования регионального или межмуниципального значения, зачисляемая в бюджеты субъектов Российской Федерации</t>
  </si>
  <si>
    <t xml:space="preserve">1 13 01992 02 0000 130 </t>
  </si>
  <si>
    <t>1.10.1.6. Прочие доходы от оказания платных услуг (работ) получателями средств бюджетов субъектов Российской Федерации</t>
  </si>
  <si>
    <t xml:space="preserve">1 13 02000 00 0000 130 </t>
  </si>
  <si>
    <t>1.10.2. Доходы от компенсации затрат государства</t>
  </si>
  <si>
    <t xml:space="preserve">1 13 02062 02 0000 130 </t>
  </si>
  <si>
    <t>1.10.2.1. Доходы, поступающие в порядке возмещения расходов, понесенных в связи с эксплуатацией имущества субъектов Российской Федерации</t>
  </si>
  <si>
    <t xml:space="preserve">1 13 02992 02 0000 130 </t>
  </si>
  <si>
    <t>1.10.2.1.  Прочие доходы от компенсации затрат бюджетов субъектов Российской Федерации</t>
  </si>
  <si>
    <t>1 14 00000 00 0000 000</t>
  </si>
  <si>
    <t>1.11. Доходы от продажи материальных и нематериальных активов</t>
  </si>
  <si>
    <t>1 14 02000 00 0000 000</t>
  </si>
  <si>
    <t>1.11.1. 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</si>
  <si>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1 14 02020 02 0000 410</t>
  </si>
  <si>
    <t>1.11.1.1. Доходы от реализации имущества, находящегося в собственности субъектов Российской Федерации (за исключением движимого имущества бюджетных и автономных учреждений субъектов Российской Федерации, а также имущества государственных унитарных предприятий субъектов Российской Федерации, в том числе казенных), в части реализации основных средств по указанному имуществу</t>
  </si>
  <si>
    <t>1 14 02020 02 0000 440</t>
  </si>
  <si>
    <t>1.11.1.2. Доходы от реализации имущества, находящегося в собственности субъектов Российской Федерации (за исключением имущества бюджетных и автономных учреждений субъектов Российской Федерации, а также имущества государственных унитарных предприятий субъектов Российской Федерации, в том числе казенных), в части реализации материальных запасов по указанному имуществу</t>
  </si>
  <si>
    <t>1 14 06000 00 0000 430</t>
  </si>
  <si>
    <t>1.11.2. Доходы от продажи земельных участков, находящихся в государственной и муниципальной собственности</t>
  </si>
  <si>
    <t>1 14 13000 00 0000 000</t>
  </si>
  <si>
    <t>1.11.3. Доходы от приватизации имущества, находящегося в государственной и муниципальной собственности</t>
  </si>
  <si>
    <t>1 15 00000 00 0000 000</t>
  </si>
  <si>
    <t>1.12. Административные платежи и сборы</t>
  </si>
  <si>
    <t>1 15 02000 00 0000 140</t>
  </si>
  <si>
    <t>1.12.1.Платежи, взимаемые государственными и муниципальными органами (организациями) за выполнение определенных функций</t>
  </si>
  <si>
    <t>1 15 02020 02 0000 140</t>
  </si>
  <si>
    <t>1.12.1.1. Платежи, взимаемые государственными органами (организациями) субъектов Российской Федерации за выполнение определенных функций</t>
  </si>
  <si>
    <t>1 15 07000 01 0000 140</t>
  </si>
  <si>
    <t>1.12.2. Сборы, вносимые заказчиками документации, подлежащей государственной экологической экспертизе, рассчитанные в соответствии со сметой расходов на проведение государственной экологической экспертизы</t>
  </si>
  <si>
    <t>1 15 07020 01 0000 140</t>
  </si>
  <si>
    <t>1.12.2.1. Сборы, вносимые заказчиками документации, подлежащей государственной экологической экспертизе, организация и проведение которой осуществляются органами государственной власти субъектов Российской Федерации, рассчитанные в соответствии со сметой расходов на проведение государственной экологической экспертизы</t>
  </si>
  <si>
    <t>1 16 00000 00 0000 000</t>
  </si>
  <si>
    <t>1.13. Штрафы, санкции,  возмещение  ущерба</t>
  </si>
  <si>
    <t>1 16 01000 01 0000 140</t>
  </si>
  <si>
    <t>1.13.1. Административные штрафы, установленные Кодексом Российской Федерации об административных правонарушениях</t>
  </si>
  <si>
    <t>1 16 01050 01 0000 140</t>
  </si>
  <si>
    <t>1.13.1.1.Административные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t>
  </si>
  <si>
    <t>1 16 01060 01 0000 140</t>
  </si>
  <si>
    <t>1.13.1.2. 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t>
  </si>
  <si>
    <t>1 16 01070 01 0000 140</t>
  </si>
  <si>
    <t>1.13.1.3. 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t>
  </si>
  <si>
    <t>1 16 01080 01 0000 140</t>
  </si>
  <si>
    <t>1.13.1.4. 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t>
  </si>
  <si>
    <t>1 16 01090 01 0000 140</t>
  </si>
  <si>
    <t>1.13.1.5. Административные штрафы, установленные Главой 9 Кодекса Российской Федерации об административных правонарушениях, за административные правонарушения в промышленности, строительстве и энергетике</t>
  </si>
  <si>
    <t>1 16 01100 01 0000 140</t>
  </si>
  <si>
    <t>1.13.1.6. Административные штрафы, установленные Главой 10 Кодекса Российской Федерации об административных правонарушениях, за административные правонарушения в сельском хозяйстве, ветеринарии и мелиорации земель</t>
  </si>
  <si>
    <t>1 16 01110 01 0000 140</t>
  </si>
  <si>
    <t>1.13.1.8.Административные штрафы, установленные Главой 11 Кодекса Российской Федерации об административных правонарушениях, за административные правонарушения на транспорте</t>
  </si>
  <si>
    <t>1 16 01120 01 0000 140</t>
  </si>
  <si>
    <t>1.13.1.9. Административные штрафы, установленные Главой 12 Кодекса Российской Федерации об административных правонарушениях, за административные правонарушения в области дорожного движения</t>
  </si>
  <si>
    <t>1 16 01130 01 0000 140</t>
  </si>
  <si>
    <t>1.13.1.8. 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t>
  </si>
  <si>
    <t>1 16 01140 01 0000 140</t>
  </si>
  <si>
    <t>1.13.1.9. 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t>
  </si>
  <si>
    <t>1 16 01150 01 0000 140</t>
  </si>
  <si>
    <t>1.13.1.10. 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t>
  </si>
  <si>
    <t>1 16 01170 01 0000 140</t>
  </si>
  <si>
    <t>1.13.1.11. 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t>
  </si>
  <si>
    <t>1 16 01180 01 0000 140</t>
  </si>
  <si>
    <t>1.13.1.12. Административные штрафы, установленные Главой 18 Кодекса Российской Федерации об административных правонарушениях,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t>
  </si>
  <si>
    <t>1 16 01190 01 0000 140</t>
  </si>
  <si>
    <t>1.13.1.12. 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t>
  </si>
  <si>
    <t>1 16 01200 01 0000 140</t>
  </si>
  <si>
    <t>1.13.1.13. 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t>
  </si>
  <si>
    <t>1 16 02000 02 0000 140</t>
  </si>
  <si>
    <t>1.13.2. Административные штрафы, установленные законами субъектов Российской Федерации об административных правонарушениях</t>
  </si>
  <si>
    <t>1 16 02010 02 0000 140</t>
  </si>
  <si>
    <t>1.13.2.1. Административные штрафы, установленные законами субъектов Российской Федерации об административных правонарушениях, за нарушение законов и иных нормативных правовых актов субъектов Российской Федерации</t>
  </si>
  <si>
    <t>1 16 07000 00 0000 140</t>
  </si>
  <si>
    <t>1.13.3. 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органом управления государственным внебюджетным фондом, казенным учреждением, Центральным банком Российской Федерации, иной организацией, действующей от имени Российской Федерации</t>
  </si>
  <si>
    <t>1 16 07010 02 0000 140</t>
  </si>
  <si>
    <t>1.13.3.1. Штрафы, неустойки, пени, уплаченные в случае просрочки исполнения поставщиком (подрядчиком, исполнителем) обязательств, предусмотренных государственным контрактом, заключенным государственным органом субъекта Российской Федерации, казенным учреждением субъекта Российской Федерации</t>
  </si>
  <si>
    <t>1 16 07030 02 0000 140</t>
  </si>
  <si>
    <t>1.13.3.2. Штрафы, неустойки, пени, уплаченные в соответствии с договором аренды лесного участка или договором купли-продажи лесных насаждений в случае неисполнения или ненадлежащего исполнения обязательств перед государственным органом субъекта Российской Федерации, казенным учреждением субъекта Российской Федерации</t>
  </si>
  <si>
    <t>1 16 07040 02 0000 140</t>
  </si>
  <si>
    <t>1.13.3.3. Штрафы, неустойки, пени, уплаченные в соответствии с договором водопользования в случае неисполнения или ненадлежащего исполнения обязательств перед государственным органом субъекта Российской Федерации,  казенным учреждением субъекта Российской Федерации</t>
  </si>
  <si>
    <t>1 16 07090 02 0000 140</t>
  </si>
  <si>
    <t>1.13.3.4. Иные 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органом субъекта Российской Федерации, казенным учреждением субъекта Российской Федерации</t>
  </si>
  <si>
    <t>1 16 10000 00 0000 140</t>
  </si>
  <si>
    <t>1.13.4. Платежи в целях возмещения причиненного ущерба (убытков)</t>
  </si>
  <si>
    <t>1 16 10020 02 0000 140</t>
  </si>
  <si>
    <t>1.13.4.1. Платежи по искам о возмещении ущерба, а также платежи, уплачиваемые при добровольном возмещении ущерба, причиненного имуществу, находящегося в собственности субъекта Российской Федерации (за исключением имущества, закрепленного за бюджетными (автономными) учреждениями, унитарными предприятиями субъекта Российской Федерации)</t>
  </si>
  <si>
    <t>1 16 10050 00 0000 140</t>
  </si>
  <si>
    <t>1.13.4.2. Платежи в целях возмещения убытков, причиненных уклонением от заключения государственного контракта</t>
  </si>
  <si>
    <t>1 16 10070 00 0000 140</t>
  </si>
  <si>
    <t>1.13.4.3. Платежи в целях возмещения ущерба при расторжении государственного контракта в связи с односторонним отказом исполнителя (подрядчика) от его исполнения</t>
  </si>
  <si>
    <t>1 16 10120 00 0000 140</t>
  </si>
  <si>
    <t>1.13.4.4. Доходы от денежных взысканий (штрафов), поступающие в счет погашения задолженности, образовавшейся до 1 января 2020 года, подлежащие зачислению в бюджеты бюджетной системы Российской Федерации по нормативам, действовавшим в 2019 году</t>
  </si>
  <si>
    <t>1 16 11000 01 0000 140</t>
  </si>
  <si>
    <t>1.13.5. Платежи, уплачиваемые в целях возмещения вреда</t>
  </si>
  <si>
    <t>1 16 11063 01 0000 140</t>
  </si>
  <si>
    <t>1.13.5.1. Платежи, уплачиваемые в целях возмещения вреда, причиняемого автомобильным дорогам регионального или межмуниципального значения транспортными средствами, осуществляющими перевозки тяжеловесных и (или) крупногабаритных грузов</t>
  </si>
  <si>
    <t>1 17 00000 00 0000 000</t>
  </si>
  <si>
    <t>1.14. Прочие неналоговые доходы</t>
  </si>
  <si>
    <t>1 17 01000 00 0000 180</t>
  </si>
  <si>
    <t>1.14.1.Невыясненные поступления</t>
  </si>
  <si>
    <t>1 17 01020 02 0000 180</t>
  </si>
  <si>
    <t>1.14.1.1 Невыясненные поступления, зачисляемые в бюджеты субъектов Российской Федерации</t>
  </si>
  <si>
    <t>1 17 05000 00 0000 180</t>
  </si>
  <si>
    <t>1.14.2. Прочие неналоговые доходы</t>
  </si>
  <si>
    <t>1 17 05020 02 0000 180</t>
  </si>
  <si>
    <t xml:space="preserve">1.14.2.1. Прочие неналоговые доходы бюджетов субъектов Российской Федерации </t>
  </si>
  <si>
    <t>1 18 00000 00 0000 000</t>
  </si>
  <si>
    <t>1.15. Поступления (перечисления) по урегулированию расчетов между бюджетами бюджетной системы Российской Федерации</t>
  </si>
  <si>
    <t>1 18 01000 00 0000 150</t>
  </si>
  <si>
    <t>1.15.1. Перечисления из бюджетов (поступления в бюджеты) бюджетной системы Российской Федерации по решениям о взыскании средств, предоставленных из иных бюджетов бюджетной системы Российской Федерации</t>
  </si>
  <si>
    <t>2 00 00000 00 0000 000</t>
  </si>
  <si>
    <t>2. БЕЗВОЗМЕЗДНЫЕ ПОСТУПЛЕНИЯ</t>
  </si>
  <si>
    <t>2 02 00000 00 0000 000</t>
  </si>
  <si>
    <t>2.1.Безвозмездные поступления от других бюджетов бюджетной системы Российской Федерации</t>
  </si>
  <si>
    <t>2 02 10000 00 0000 150</t>
  </si>
  <si>
    <t xml:space="preserve">2.1.1. Дотации бюджетам бюджетной системы Российской Федерации </t>
  </si>
  <si>
    <t>2 02 15001 02 0000 150</t>
  </si>
  <si>
    <t xml:space="preserve">2.1.1.1.Дотации  бюджетам субъектов Российской Федерации на выравнивание бюджетной обеспеченности </t>
  </si>
  <si>
    <t>2 02 15002 02 0000 150</t>
  </si>
  <si>
    <t>2.1.1.2.Дотации  бюджетам субъектов Российской Федерации на поддержку мер по обеспечению сбалансированности бюджетов</t>
  </si>
  <si>
    <t>2 02 15009 02 0000 150</t>
  </si>
  <si>
    <t>2.1.1.3. Дотации бюджетам субъектов Российской Федерации на частичную  компенсацию дополнительных расходов на повышение оплаты труда работников бюджетной сферы и иные цели</t>
  </si>
  <si>
    <t>2 02 15010 02 0000 150</t>
  </si>
  <si>
    <t>2.1.1.4. Дотации бюджетам субъектов Российской Федерации, связанные с особым режимом безопасного функционирования закрытых административно-территориальных образований</t>
  </si>
  <si>
    <t>2 02 15399 02 0000 150</t>
  </si>
  <si>
    <t>2.1.1.5. Дотации бюджетам субъектов Российской Федерации на премирование победителей Всероссийского конкурса "Лучшая муниципальная практика"</t>
  </si>
  <si>
    <t>2 02 15549 02 0000 150</t>
  </si>
  <si>
    <t>2.1.1.6. Дотации (гранты) бюджетам субъектов Российской Федерации за достижение показателей деятельности органов исполнительной власти субъектов Российской Федерации</t>
  </si>
  <si>
    <t>2 02 15832 02 0000 150</t>
  </si>
  <si>
    <t>2.1.1.7. Дотации бюджетам субъектов Российской Федерации на поддержку мер по обеспечению сбалансированности бюджетов на оснащение (переоснащение) дополнительно создаваемого или перепрофилируемого коечного фонда медицинских организаций для оказания медицинской помощи больным новой коронавирусной инфекцией</t>
  </si>
  <si>
    <t>2 02 15844 02 0000 150</t>
  </si>
  <si>
    <t>2.1.1.8. Дотации бюджетам субъектов Российской Федерации на поддержку мер по обеспечению сбалансированности бюджетов на финансовое обеспечение мероприятий по борьбе с новой коронавирусной инфекцией (COVID-19)</t>
  </si>
  <si>
    <t>2 02 15848 02 0000 150</t>
  </si>
  <si>
    <t>2.1.1.9. Дотации бюджетам субъектов Российской Федерации на поддержку мер по обеспечению сбалансированности бюджетов на осуществление дополнительных выплат медицинским и иным работникам медицинских и иных организаций, оказывающим медицинскую помощь (участвующим в оказании, обеспечивающим оказание медицинской помощи) по диагностике и лечению новой коронавирусной инфекции, контактирующим с пациентами с установленным диагнозом новой коронавирусной инфекции</t>
  </si>
  <si>
    <t>2 02 15853 02 0000 150</t>
  </si>
  <si>
    <t>2.1.1.10. Дотации бюджетам субъектов Российской Федерации на поддержку мер по обеспечению сбалансированности бюджетов на реализацию мероприятий, связанных с обеспечением санитарно-эпидемиологической безопасности при подготовке к проведению общероссийского голосования по вопросу одобрения изменений в Конституцию Российской Федерации</t>
  </si>
  <si>
    <t>2 02 15857 02 0000 150</t>
  </si>
  <si>
    <t>2.1.1.11. Дотации бюджетам субъектов Российской Федерации на поддержку мер по обеспечению сбалансированности бюджетов на финансовое обеспечение  мероприятий по выплатам членам избирательных комиссий за условия работы, связанные с обеспечением санитарно-эпидемиологической безопасности при подготовке и проведении общероссийского голосования по вопросу одобрения изменений в Конституцию Российской Федерации</t>
  </si>
  <si>
    <t>2 02 20000 00 0000 150</t>
  </si>
  <si>
    <t>2.1.2. Субсидии бюджетам бюджетной системы  Российской Федерации  (межбюджетные субсидии)</t>
  </si>
  <si>
    <t>2 02 20086 02 0000 150</t>
  </si>
  <si>
    <t xml:space="preserve">2.1.2.1. Субсидии бюджетам субъектов Российской Федерации из местных бюджетов </t>
  </si>
  <si>
    <t>2 02 25008 02 0000 150</t>
  </si>
  <si>
    <t>2.1.2.2. Субсидии бюджетам субъектов Российской Федерации на обеспечение развития системы межведомственного электронного взаимодействия на территориях субъектов Российской Федерации</t>
  </si>
  <si>
    <t>2 02 25013 02 0000 150</t>
  </si>
  <si>
    <t>2.1.2.3.Субсидии бюджетам субъектов Российской Федерации на сокращение доли загрязненных сточных вод</t>
  </si>
  <si>
    <t>2 02 25021 02 0000 150</t>
  </si>
  <si>
    <t>2.1.2.4. Субсидии бюджетам субъектов Российской Федерации на реализацию мероприятий по стимулированию  программ развития жилищного строительства субъектов Российской Федерации</t>
  </si>
  <si>
    <t>2 02 25027 02 0000 150</t>
  </si>
  <si>
    <t>2.1.2.5. Субсидии бюджетам субъектов Российской Федерации на реализацию мероприятий государственной программы Российской Федерации "Доступная среда"</t>
  </si>
  <si>
    <t>2 02 25066 02 0000 150</t>
  </si>
  <si>
    <t>2.1.2.6. Субсидии бюджетам субъектов Российской Федерации на подготовку управленческих кадров для организаций народного хозяйства Российской Федерации</t>
  </si>
  <si>
    <t>2 02 25081 02 0000 150</t>
  </si>
  <si>
    <t>2.1.2.7. Субсидии бюджетам субъектов Российской Федерации на государственную поддержку спортивных организаций, осуществляющих подготовку спортивного резерва для спортивных сборных команд, в том числе спортивных сборных команд Российской Федерации</t>
  </si>
  <si>
    <t>2 02 25082 02 0000 150</t>
  </si>
  <si>
    <t>2.1.2.8. Субсидии бюджетам субъектов Российской Федерации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</si>
  <si>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2 02 25084 02 0000 150</t>
  </si>
  <si>
    <t>2.1.2.9. Субсидии бюджетам субъектов Российской Федерации на осуществление ежемесячной денежной выплаты, назначаемой в случае рождения третьего ребенка или последующих детей до достижения ребенком возраста трех лет</t>
  </si>
  <si>
    <t>2 02 25086 02 0000 150</t>
  </si>
  <si>
    <t>2.1.2.10. Субсидии бюджетам субъектов Российской Федерации на реализацию мероприятий, предусмотренных региональной программой переселения, включенной в Государственную программу по оказанию содействия добровольному переселению в Российскую Федерацию соотечественников, проживающих за рубежом</t>
  </si>
  <si>
    <t>2 02 25097 02 0000 150</t>
  </si>
  <si>
    <t>2.1.2.11. Субсидии бюджетам субъектов Российской Федерации на создание в общеобразовательных организациях, расположенных в сельской местности и малых городах, условий для занятий физической культурой и спортом</t>
  </si>
  <si>
    <t>2 02 25114 02 0000 150</t>
  </si>
  <si>
    <t>2.1.2.12. Субсидии бюджетам субъектов Российской Федерации на реализацию региональных проектов "Создание единого цифрового контура в здравоохранении на основе единой государственной информационной системы здравоохранения (ЕГИСЗ)"</t>
  </si>
  <si>
    <t>2 02 25138 02 0000 150</t>
  </si>
  <si>
    <t>2.1.2.13. Субсидии бюджетам субъектов Российской Федерации на единовременные компенсационные выплаты медицинским работникам (врачам, фельдшерам), прибывшим (переехавшим) на работу в сельские населенные пункты, либо рабочие поселки, либо поселки городского типа, либо города с населением до 50 тысяч человек</t>
  </si>
  <si>
    <t>2 02 25169 02 0000 150</t>
  </si>
  <si>
    <t>2.1.2.14. Субсидии бюджетам субъектов Российской Федерации на создание (обновление) материально-технической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 расположенных в сельской местности и малых городах</t>
  </si>
  <si>
    <t>2 02 25170 02 0000 150</t>
  </si>
  <si>
    <t>2.1.2.15. Субсидии бюджетам субъектов Российской Федерации на развитие материально-технической базы детских поликлиник и детских поликлинических отделений медицинских организаций, оказывающих первичную медико-санитарную помощь</t>
  </si>
  <si>
    <t>2 02 25173 02 0000 150</t>
  </si>
  <si>
    <t>2.1.2.16.Субсидии бюджетам субъектов Российской Федерации на создание детских технопарков "Кванториум"</t>
  </si>
  <si>
    <t>2 02 25175 02 0000 150</t>
  </si>
  <si>
    <t>2.1.2.17.Субсидии бюджетам субъектов Российской Федерации на создание ключевых центров развития детей</t>
  </si>
  <si>
    <t>2 02 25177 02 0000 150</t>
  </si>
  <si>
    <t>2.1.2.18. Субсидии бюджетам субъектов Российской Федерации на разработку и распространение в системе среднего профессионального образования новых образовательных технологий и формы опережающей профессиональной подготовки</t>
  </si>
  <si>
    <t>2 02 25187 02 0000 150</t>
  </si>
  <si>
    <t>2.1.2.19. Субсидии бюджетам субъектов Российской Федерации на обновление материально-технической базы в организациях, осуществляющих образовательную деятельность исключительно по адаптированным основным общеобразовательным программам</t>
  </si>
  <si>
    <t>2 02 25201 02 0000 150</t>
  </si>
  <si>
    <t>2.1.2.20. Субсидии бюджетам субъектов Российской Федерации на  развитие паллиативной медицинской помощи</t>
  </si>
  <si>
    <t>2 02 25202 02 0000 150</t>
  </si>
  <si>
    <t>2.1.2.21. Субсидии бюджетам субъектов Российской Федерации на реализацию мероприятий по предупреждению и борьбе с социально значимыми инфекционными заболеваниями</t>
  </si>
  <si>
    <t>2 02 25210 02 0000 150</t>
  </si>
  <si>
    <t>2.1.2.22.Субсидии бюджетам субъектов Российской Федерации на внедрение целевой модели цифровой образовательной среды в общеобразовательных организациях и профессиональных образовательных организациях</t>
  </si>
  <si>
    <t>2 02 25219 02 0000 150</t>
  </si>
  <si>
    <t>2.1.2.23.Субсидии бюджетам субъектов Российской Федерации на создание  центров цифрового образования детей</t>
  </si>
  <si>
    <t>2 02 25228 02 0000 150</t>
  </si>
  <si>
    <t>2.1.2.24. Субсидии бюджетам субъектов Российской Федерации на оснащение объектов спортивной инфраструктуры спортивно-технологическим оборудованием</t>
  </si>
  <si>
    <t>2 02 25232 02 0000 150</t>
  </si>
  <si>
    <t>2.1.2.25. Субсидии бюджетам субъектов Российской Федерации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t>
  </si>
  <si>
    <t>2 02 25239 02 0000 150</t>
  </si>
  <si>
    <t>2.1.2.26. Субсидии бюджетам субъектов Российской Федерации на модернизацию инфраструктуры общего образования в отдельных субъектах Российской Федерации</t>
  </si>
  <si>
    <t>2 02 25242 02 0000 150</t>
  </si>
  <si>
    <t>2.1.2.27. Субсидии бюджетам субъектов Российской Федерации на ликвидацию несанкционированных свалок в границах городов и наиболее опасных объектов накопленного экологического вреда окружающей среде</t>
  </si>
  <si>
    <t>2 02 25243 02 0000 150</t>
  </si>
  <si>
    <t>2.1.2.28. Субсидии бюджетам субъектов Российской Федерации на строительство и реконструкцию (модернизацию) объектов питьевого водоснабжения</t>
  </si>
  <si>
    <t>2 02 25247 02 0000 150</t>
  </si>
  <si>
    <t>2.1.2.29. Субсидии бюджетам субъектов Российской Федерации на создание мобильных технопарков "Кванториум"</t>
  </si>
  <si>
    <t>2 02 25253 02 0000 150</t>
  </si>
  <si>
    <t>2.1.2.30. Субсидии бюджетам субъектов Российской Федерации на создание дополнительных мест  для детей в возрасте от 1,5 до 3 лет любой направленности в организациях, осуществляющих образовательную деятельность (за исключением государственных, муниципальных), и у индивидуальных предпринимателей, осуществляющих образовательную деятельность по образовательным программам дошкольного образования, в том числе адаптированным, и присмотр и уход за детьми</t>
  </si>
  <si>
    <t>2 02 25255 02 0000 150</t>
  </si>
  <si>
    <t>2.1.2.31. Субсидии бюджетам субъектов Российской Федерации на благоустройство зданий государственных и муниципальных общеобразовательных организаций в целях соблюдения требований к воздушно-тепловому режиму, водоснабжению и канализации</t>
  </si>
  <si>
    <t>2 02 25256 02 0000 150</t>
  </si>
  <si>
    <t>2.1.2.32. Субсидии бюджетам субъектов Российской Федерации на единовременные компенсационные выплаты учителям, прибывшим (переехавшим) на работу в сельские населенные пункты, либо рабочие поселки, либо поселки городского типа, либо города с населением до 50 тысяч человек</t>
  </si>
  <si>
    <t>2 02 25259 02 0000 150</t>
  </si>
  <si>
    <t>2.1.2.33. Субсидии бюджетам субъектов Российской Федерации на государственную поддержку производства масличных культур</t>
  </si>
  <si>
    <t>2 02 25261 02 0000 150</t>
  </si>
  <si>
    <t>2.1.2.34. Субсидии бюджетам субъектов Российской Федерации на мероприятия по развитию рынка газомоторного топлива</t>
  </si>
  <si>
    <t>2 02 25291 02 0000 150</t>
  </si>
  <si>
    <t>2.1.2.35. Субсидии бюджетам субъектов Российской Федерации на повышение эффективности службы занятости</t>
  </si>
  <si>
    <t>2 02 25294 02 0000 150</t>
  </si>
  <si>
    <t>2.1.2.36. Субсидии бюджетам субъектов Российской Федерации на организацию профессионального обучения и дополнительного профессионального образования лиц в возрасте 50-ти лет и старше, а также лиц предпенсионного возраста</t>
  </si>
  <si>
    <t>2 02 25299 02 0000 150</t>
  </si>
  <si>
    <t>2.1.2.37. Субсидии бюджетам субъектов Российской Федерации на софинансирование расходных обязательств субъектов Российской Федерации, связанных с реализацией федеральной целевой программы "Увековечение памяти погибших при защите Отечества на 2019 - 2024 годы</t>
  </si>
  <si>
    <t>2 02 25302 02 0000 150</t>
  </si>
  <si>
    <t>2.1.2.38. Субсидии бюджетам субъектов Российской Федерации на осуществление ежемесячных выплат на детей в возрасте от трех до семи  лет включительно</t>
  </si>
  <si>
    <t>2 02 25304 02 0000 150</t>
  </si>
  <si>
    <t>2.1.2.39. Субсидии бюджетам субъектов Российской Федерации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</si>
  <si>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2 02 25306 02 0000 150</t>
  </si>
  <si>
    <t>2.1.2.40. Субсидии бюджетам субъектов Российской Федерации на софинансирование расходных обязательств субъектов Российской Федерации, возникающих при реализации мероприятий по модернизации региональных и муниципальных детских школ искусств по видам искусств</t>
  </si>
  <si>
    <t>2 02 25402 02 0000 150</t>
  </si>
  <si>
    <t>2.1.2.41. Субсидии бюджетам субъектов Российской Федерации на софинансирование расходов, возникающих при оказании гражданам Российской Федерации высокотехнологичной медицинской помощи, не включенной в базовую программу обязательного медицинского страхования</t>
  </si>
  <si>
    <t>2 02 25404 02 0000 150</t>
  </si>
  <si>
    <t>2.1.2.42. Субсидии бюджетам субъектов Российской Федерации на софинансирование расходов, связанных с оказанием государственной социальной помощи на основании социального контракта отдельным категориям граждан</t>
  </si>
  <si>
    <t>2 02 25408 02 0000 150</t>
  </si>
  <si>
    <t>2.1.2.43. Субсидии бюджету Нижегородской области на реализацию мероприятий в рамках подготовки и проведения празднования 800-летия основания г. Нижнего Новгорода</t>
  </si>
  <si>
    <t>2 02 25412 02 0000 150</t>
  </si>
  <si>
    <t>2.1.2.44. Субсидии бюджетам субъектов Российской Федерации на реализацию практик поддержки и развития волонтерства, реализуемых в субъектах Российской Федерации, по итогам проведения Всероссийского конкурса лучших региональных практик поддержки волонтерства "Регион добрых дел"</t>
  </si>
  <si>
    <t>2 02 25461 02 0000 150</t>
  </si>
  <si>
    <t>2.1.2.45. Субсидии бюджетам субъектов Российской Федерации на переобучение и повышение квалификации женщин в период отпуска по уходу за ребенком в возрасте до трех лет, а также женщин, имеющих детей дошкольного возраста, не состоящих в трудовых отношениях и обратившихся в органы службы занятости</t>
  </si>
  <si>
    <t>2 02 25462 02 0000 150</t>
  </si>
  <si>
    <t>2.1.2.46. Субсидии бюджетам субъектов Российской Федерации на компенсацию отдельным категориям граждан оплаты взноса на капитальный ремонт общего имущества в многоквартирном доме</t>
  </si>
  <si>
    <t>2 02 25466 02 0000 150</t>
  </si>
  <si>
    <t>2.1.2.47. Субсидии бюджетам субъектов Российской Федерации на поддержку творческой деятельности и укрепление материально-технической базы муниципальных театров в населенных пунктах с численностью населения до 300 тысяч человек</t>
  </si>
  <si>
    <t>2 02 25467 02 0000 150</t>
  </si>
  <si>
    <t>2.1.2.48.Субсидии бюджетам субъектов Российской Федерации на обеспечение развития и укрепления материально-технической базы домов культуры в населенных пунктах с числом жителей до 50 тысяч человек</t>
  </si>
  <si>
    <t>2 02 25480 02 0000 150</t>
  </si>
  <si>
    <t>2.1.2.49. Субсидии бюджетам субъектов Российской Федерации на создание системы поддержки фермеров и развитие сельской кооперации</t>
  </si>
  <si>
    <t>2 02 25491 02 0000 150</t>
  </si>
  <si>
    <t>2.1.2.50. Субсидии бюджетам субъектов Российской Федерации на создание новых мест в образовательных организациях различных типов для реализации дополнительных общеразвивающих программ всех направленностей</t>
  </si>
  <si>
    <t>2 02 25495 02 0000 150</t>
  </si>
  <si>
    <t>2.1.2.51. Субсидии бюджетам субъектов Российской Федерации на реализацию федеральной целевой программы "Развитие физической культуры и спорта в Российской Федерации на 2016 - 2020 годы"</t>
  </si>
  <si>
    <t>2 02 25497 02 0000 150</t>
  </si>
  <si>
    <t>2.1.2.52. Субсидии бюджетам субъектов Российской Федерации на реализацию мероприятий по обеспечению жильем молодых семей</t>
  </si>
  <si>
    <t>2 02 25502 02 0000 150</t>
  </si>
  <si>
    <t>2.1.2.53. Субсидии бюджетам субъектов Российской Федерации на стимулирование развития приоритетных подотраслей агропромышленного комплекса и развитие малых форм хозяйствования</t>
  </si>
  <si>
    <t>2 02 25508 02 0000 150</t>
  </si>
  <si>
    <t>2.1.2.54. Субсидии бюджетам субъектов Российской Федерации на поддержку сельскохозяйственного производства по отдельным подотраслям растениеводства и животноводства</t>
  </si>
  <si>
    <t>2 02 25509 02 0000 150</t>
  </si>
  <si>
    <t>2.1.2.55.Субсидии бюджетам субъектов Российской Федерации на подготовку и проведение празднования на федеральном уровне памятных дат субъектов Российской Федерации</t>
  </si>
  <si>
    <t>2 02 25514 02 0000 150</t>
  </si>
  <si>
    <t>2.1.2.56. Субсидии бюджетам субъектов Российской Федерации на реализацию мероприятий в сфере реабилитации и абилитации инвалидов</t>
  </si>
  <si>
    <t>2 02 25516 02 0000 150</t>
  </si>
  <si>
    <t>2.1.2.57.Субсидии бюджетам субъектов Российской Федерации на реализацию мероприятий по укреплению единства российской нации и этнокультурному развитию народов России</t>
  </si>
  <si>
    <t>2 02 25517 02 0000 150</t>
  </si>
  <si>
    <t>2.1.2.58. Субсидии бюджетам субъектов Российской Федерации на поддержку творческой деятельности и техническое оснащение детских и кукольных театров</t>
  </si>
  <si>
    <t>2 02 25519 02 0000 150</t>
  </si>
  <si>
    <t>2.1.2.59.Субсидии бюджетам субъектов Российской Федерации на поддержку отрасли культуры</t>
  </si>
  <si>
    <t>2 02 25520 02 0000 150</t>
  </si>
  <si>
    <t>2.1.2.60.Субсидии бюджетам субъектов Российской Федерации на реализацию мероприятий по созданию в субъектах Российской Федерации новых мест в общеобразовательных организациях</t>
  </si>
  <si>
    <t>2 02 25527 02 0000 150</t>
  </si>
  <si>
    <t>2.1.2.61.Субсидии бюджетам субъектов Российской Федерации на государственную поддержку малого и среднего предпринимательства в субъектах Российской Федерации</t>
  </si>
  <si>
    <t>2 02 25554 02 0000 150</t>
  </si>
  <si>
    <t>2.1.2.62.Субсидии бюджетам субъектов Российской Федерации на обеспечение закупки авиационных работ в целях оказания медицинской помощи</t>
  </si>
  <si>
    <t>2 02 25555 02 0000 150</t>
  </si>
  <si>
    <t>2.1.2.63.Субсидии бюджетам субъектов Российской Федерации на реализацию программ формирования современной городской среды</t>
  </si>
  <si>
    <t>2 02 25568 02 0000 150</t>
  </si>
  <si>
    <t>2.1.2.64. Субсидии бюджетам субъектов Российской Федерации на реализацию мероприятий в области мелиорации земель сельскохозяйственного назначения</t>
  </si>
  <si>
    <t>2 02 25569 02 0000 150</t>
  </si>
  <si>
    <t>2.1.2.65. Субсидии бюджетам субъектов Российской Федерации на переобучение, повышение квалификации работников предприятий в целях поддержки занятости и повышения эффективности рынка труда</t>
  </si>
  <si>
    <t>2 02 25576 02 0000 150</t>
  </si>
  <si>
    <t>2.1.2.66.Субсидии бюджетам субъектов Российской Федерации на обеспечение комплексного развития сельских территорий</t>
  </si>
  <si>
    <t>2 02 25586 02 0000 150</t>
  </si>
  <si>
    <t>2.1.2.67. Субсидии бюджетам субъектов Российской Федерации на обеспечение профилактики развития сердечно-сосудистых заболеваний и сердечно-сосудистых осложнений у пациентов высокого риска, находящихся на диспансерном наблюдении</t>
  </si>
  <si>
    <t>2 02 27111 02 0000 150</t>
  </si>
  <si>
    <t>2.1.2.68. Субсидии бюджетам субъектов Российской Федерации на софинансирование капитальных вложений в объекты государственной собственности субъектов Российской Федерации</t>
  </si>
  <si>
    <t>2 02 27139 02 0000 150</t>
  </si>
  <si>
    <t>2.1.2.69. Субсидии бюджетам субъектов Российской Федерации на софинансирование капитальных вложений в объекты государственной (муниципальной) собственности в рамках создания и модернизации объектов спортивной инфраструктуры региональной собственности (муниципальной собственности) для занятий физической культурой и спортом</t>
  </si>
  <si>
    <t>2 02 27372 02 0000 150</t>
  </si>
  <si>
    <t>2.1.2.70. Субсидии бюджетам субъектов Российской Федерации на софинансирование капитальных вложений в объекты государственной (муниципальной) собственности в рамках развития транспортной инфраструктуры на сельских территориях</t>
  </si>
  <si>
    <t>2 02 27384 02 0000 150</t>
  </si>
  <si>
    <t>2.1.2.71. Субсидии бюджетам субъектов Российской Федерации на софинансирование капитальных вложений в объекты государственной (муниципальной) собственности в рамках строительства (реконструкции) объектов обеспечивающей инфраструктуры с длительным сроком окупаемости, входящих в состав инвестиционных проектов по созданию в субъектах Российской Федерации туристских кластеров</t>
  </si>
  <si>
    <t>2 02 27576 02 0000 150</t>
  </si>
  <si>
    <t>2.1.2.72. Субсидии бюджетам субъектов Российской Федерации на софинансирование капитальных вложений в объекты государственной (муниципальной) собственности в рамках обеспечения комплексного развития сельских территорий</t>
  </si>
  <si>
    <t>2 02 29001 02 0000 150</t>
  </si>
  <si>
    <t>2.1.2.73.Субсидии бюджетам субъектов Российской Федерации за счет средств резервного фонда Правительства Российской Федерации</t>
  </si>
  <si>
    <t>2 02 30000 00 0000 150</t>
  </si>
  <si>
    <t xml:space="preserve">2.1.3. Субвенции  бюджетам бюджетной системы Российской Федерации </t>
  </si>
  <si>
    <t>2 02 35067 02 0000 150</t>
  </si>
  <si>
    <t>2.1.3.1. Субвенции бюджетам субъектов Российской Федерации на осуществление переданных полномочий Российской Федерации по федеральному государственному контролю за соблюдением правил технической эксплуатации внеуличного транспорта и правил пользования внеуличным транспортом</t>
  </si>
  <si>
    <t>2 02 35090 02 0000 150</t>
  </si>
  <si>
    <t>2.1.3.2. Субвенции бюджетам субъектов Российской Федерации на улучшение экологического состояния гидрографической сети</t>
  </si>
  <si>
    <t>2 02 35118 02 0000 150</t>
  </si>
  <si>
    <t>2.1.3.3. Субвенции бюджетам субъектов Российской Федерации на осуществление первичного воинского учета на территориях, где отсутствуют военные комиссариаты</t>
  </si>
  <si>
    <t>2 02 35120 02 0000 150</t>
  </si>
  <si>
    <t>2.1.3.4. Субвенции бюджетам субъектов Российской Федерации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</si>
  <si>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2 02 35128 02 0000 150</t>
  </si>
  <si>
    <t>2.1.3.5. Субвенции бюджетам субъектов Российской Федерации на осуществление отдельных полномочий в области водных отношений</t>
  </si>
  <si>
    <t>2 02 35129 02 0000 150</t>
  </si>
  <si>
    <t>2.1.3.6. Субвенции бюджетам субъектов Российской Федерации на осуществление отдельных полномочий в области лесных отношений</t>
  </si>
  <si>
    <t>2 02 35134 02 0000 150</t>
  </si>
  <si>
    <t>2.1.3.7. Субвенции бюджетам субъектов Российской Федерации  на осуществление полномочий по обеспечению жильем отдельных категорий граждан, установленных Федеральным законом от 12 января 1995 года № 5-ФЗ  "О ветеранах", в соответствии с Указом Президента Российской Федерации от 7 мая 2008 года № 714          "Об обеспечении жильем ветеранов Великой Отечественной войны 1941 - 1945 годов"</t>
  </si>
  <si>
    <t>2 02 35135 02 0000 150</t>
  </si>
  <si>
    <t xml:space="preserve">2.1.3.8. Субвенции бюджетам субъектов Российской Федерации на осуществление полномочий по обеспечению  жильем отдельных категорий граждан, установленных Федеральным законом от 12 января 1995 года № 5-ФЗ "О ветеранах" </t>
  </si>
  <si>
    <t>2 02 35137 02 0000 150</t>
  </si>
  <si>
    <t>2.1.3.9. Субвенции бюджетам субъектов Российской Федерации на осуществление переданных полномочий  Российской Федерации по предоставлению отдельных мер социальной поддержки граждан, подвергшихся воздействию радиации</t>
  </si>
  <si>
    <t>2 02 35176 02 0000 150</t>
  </si>
  <si>
    <t>2.1.3.10. Субвенции бюджетам субъектов Российской Федерации на осуществление полномочий по обеспечению  жильем отдельных категорий граждан, установленных Федеральным законом  от 24 ноября 1995 года № 181-ФЗ "О социальной защите инвалидов в Российской Федерации"</t>
  </si>
  <si>
    <t>2 02 35220 02 0000 150</t>
  </si>
  <si>
    <t>2.1.3.11. Субвенции бюджетам субъектов Российской Федерации на осуществление переданного полномочия Российской Федерации по осуществлению ежегодной денежной выплаты лицам, награжденным нагрудным знаком "Почетный донор России"</t>
  </si>
  <si>
    <t>2 02 35240 02 0000 150</t>
  </si>
  <si>
    <t>2.1.3.12. Субвенции бюджетам субъектов Российской Федерации на выплату государственного  единовременного пособия и ежемесячной денежной компенсации гражданам при возникновении поствакцинальных осложнений</t>
  </si>
  <si>
    <t>2 02 35250 02 0000 150</t>
  </si>
  <si>
    <t>2.1.3.13. Субвенции бюджетам субъектов Российской Федерации на оплату жилищно-коммунальных услуг отдельным категориям граждан</t>
  </si>
  <si>
    <t>2 02 35260 02 0000 150</t>
  </si>
  <si>
    <t>2.1.3.14. Субвенции бюджетам субъектов Российской Федерации на выплату единовременного пособия при всех формах устройства детей, лишенных родительского попечения, в семью</t>
  </si>
  <si>
    <t>2 02 35270 02 0000 150</t>
  </si>
  <si>
    <t>2.1.3.15. Субвенции бюджетам субъектов Российской Федерации на выплату единовременного пособия беременной жене военнослужащего, проходящего военную службу по призыву, а также ежемесячного пособия на ребенка военнослужащего, проходящего военную службу по призыву</t>
  </si>
  <si>
    <t>2 02 35280 02 0000 150</t>
  </si>
  <si>
    <t>2.1.3.16. Субвенции бюджетам субъектов Российской Федерации на выплаты инвалидам компенсаций страховых премий по договорам обязательного страхования гражданской ответственности владельцев транспортных средств</t>
  </si>
  <si>
    <t>2 02 35290 02 0000 150</t>
  </si>
  <si>
    <t>2.1.3.17. Субвенции бюджетам субъектов Российской Федерации на реализацию полномочий Российской Федерации по осуществлению социальных выплат безработным гражданам</t>
  </si>
  <si>
    <t>2 02 35380 02 0000 150</t>
  </si>
  <si>
    <t>2.1.3.18. Субвенции бюджетам субъектов Российской Федерации на выплату государственных пособий лицам, не подлежащим обязательному социальному страхованию на случай временной нетрудоспособности и в связи с материнством, и лицам, уволенным в связи с ликвидацией организаций (прекращением деятельности, полномочий физическими лицами)</t>
  </si>
  <si>
    <t>2 02 35429 02 0000 150</t>
  </si>
  <si>
    <t>2.1.3.19. Субвенции бюджетам субъектов Российской Федерации на увеличение площади лесовосстановления</t>
  </si>
  <si>
    <t>2 02 35430 02 0000 150</t>
  </si>
  <si>
    <t>2.1.3.20.Субвенции бюджетам субъектов Российской Федерации на оснащение учреждений, выполняющих мероприятия по воспроизводству лесов, специализированной лесохозяйственной техникой и оборудованием для проведения комплекса мероприятий по лесовосстановлению и лесоразведению</t>
  </si>
  <si>
    <t>2 02 35431 02 0000 150</t>
  </si>
  <si>
    <t>2.1.3.21. Субвенции бюджетам субъектов Российской Федерации на формирование запаса лесных семян для  лесовосстановления</t>
  </si>
  <si>
    <t>2 02 35432 02 0000 150</t>
  </si>
  <si>
    <t>2.1.3.22. Субвенции бюджетам субъектов Российской Федерации на оснащение специализированных учреждений органов государственной власти субъектов Российской Федерации лесопожарной техникой и оборудованием для проведения комплекса мероприятий по охране лесов от пожаров</t>
  </si>
  <si>
    <t>2 02 35460 02 0000 150</t>
  </si>
  <si>
    <t>2.1.3.23. Субвенции бюджетам субъектов Российской Федерации на оказание отдельным категориям граждан социальной услуги по обеспечению лекарственными препаратами для медицинского применения по рецептам на лекарственные препараты, медицинскими изделиями по рецептам на медицинские изделия, а также специализированными продуктами лечебного питания для детей-инвалидов</t>
  </si>
  <si>
    <t>2 02 35573 02 0000 150</t>
  </si>
  <si>
    <t>2.1.3.24. Субвенции бюджетам субъектов Российской Федерации на осуществление ежемесячной выплаты в связи с рождением (усыновлением) первого ребенка</t>
  </si>
  <si>
    <t>2 02 35900 02 0000 150</t>
  </si>
  <si>
    <t>2.1.3.25. Единая субвенция бюджетам субъектов Российской Федерации и бюджету г.Байконура</t>
  </si>
  <si>
    <t>2 02 40000 00 0000 150</t>
  </si>
  <si>
    <t>2.1.4. Иные межбюджетные трансферты</t>
  </si>
  <si>
    <t>2 02 45141 02 0000 150</t>
  </si>
  <si>
    <t>2.1.4.1. Межбюджетные трансферты, передаваемые бюджетам субъектов Российской Федерации на обеспечение деятельности  депутатов Государственной Думы и их помощников в избирательных округах</t>
  </si>
  <si>
    <t>2 02 45142 02 0000 150</t>
  </si>
  <si>
    <t>2.1.4.2. Межбюджетные трансферты, передаваемые бюджетам субъектов Российской Федерации на обеспечение деятельности   членов Совета Федерации и их помощников в субъектах Российской Федерации</t>
  </si>
  <si>
    <t>2 02 45159 02 0000 150</t>
  </si>
  <si>
    <t>2.1.4.3. Межбюджетные трансферты, передаваемые бюджетам субъектов Российской Федерации на создание дополнительных мест для детей в возрасте от 2 месяцев до 3 лет в образовательных организациях, осуществляющих образовательную деятельность по образовательным программам дошкольного образования</t>
  </si>
  <si>
    <t>2 02 45161 02 0000 150</t>
  </si>
  <si>
    <t xml:space="preserve">2.1.4.4. Межбюджетные трансферты, передаваемые бюджетам субъектов Российской Федерации на реализацию отдельных полномочий в области лекарственного обеспечения </t>
  </si>
  <si>
    <t>2 02 45190 02 0000 150</t>
  </si>
  <si>
    <t>2.1.4.5. Межбюджетные трансферты, передаваемые бюджетам субъектов Российской Федерации на переоснащение медицинских организаций, оказывающих медицинскую помощь больным с онкологическими заболеваниями</t>
  </si>
  <si>
    <t>2 02 45192 02 0000 150</t>
  </si>
  <si>
    <t>2.1.4.6. Межбюджетные трансферты, передаваемые бюджетам субъектов Российской Федерации на оснащение оборудованием региональных сосудистых центров и первичных сосудистых отделений</t>
  </si>
  <si>
    <t>2 02 45196 02 0000 150</t>
  </si>
  <si>
    <t>2.1.4.7. Межбюджетные трансферты, передаваемые бюджетам субъектов Российской Федерации на создание и замену фельдшерских, фельдшерско-акушерских пунктов и врачебных амбулаторий для населенных пунктов с численностью населения от 100 до 2000 человек</t>
  </si>
  <si>
    <t>2 02 45197 02 0000 150</t>
  </si>
  <si>
    <t>2.1.4.8. Межбюджетные трансферты, передаваемые бюджетам субъектов Российской Федерации на реализацию отдельных полномочий в области лекарственного обеспечения населения закрытых административно-территориальных образований, обслуживаемых федеральными государственными бюджетными учреждениями здравоохранения, находящимися в ведении Федерального медико-биологического агентства</t>
  </si>
  <si>
    <t>2 02 45198 02 0000 150</t>
  </si>
  <si>
    <t>2.1.4.9. Межбюджетные трансферты, передаваемые бюджетам субъектов Российской Федерации на социальную поддержку Героев Социалистического Труда, Героев Труда Российской Федерации  и полных кавалеров ордена Трудовой Славы</t>
  </si>
  <si>
    <t>2 02 45216 02 0000 150</t>
  </si>
  <si>
    <t>2.1.4.10. Межбюджетные трансферты, передаваемые бюджетам субъектов Российской Федерации на финансовое обеспечение расходов на организационные мероприятия, связанные с обеспечением лиц лекарственными препаратами, предназначенными для лечения больных гемофилией, муковисцидозом, гипофизарным нанизмом, болезнью Гоше, злокачественными новообразованиями лимфоидной, кроветворной и родственных им тканей, рассеянным склерозом, гемолитико-уремическим синдромом, юношеским артритом с системным началом, мукополисахаридозом I, II и VI типов, апластической анемией неуточненной, наследственным дефицитом факторов II (фибриногена), VII (лабильного), X (Стюарта-Прауэра), а также после трансплантации органов и (или) тканей</t>
  </si>
  <si>
    <t>2 02 45252 02 0000 150</t>
  </si>
  <si>
    <t>2.1.4.11. Межбюджетные трансферты, передаваемые бюджетам субъектов Российской Федерации на социальную поддержку Героев Советского Союза, Героев Российской Федерации и полных кавалеров ордена Славы</t>
  </si>
  <si>
    <t>2 02 45268 02 0000 150</t>
  </si>
  <si>
    <t>2.1.4.12. Межбюджетные трансферты, передаваемые бюджетам субъектов Российской Федерации на обеспечение деятельности по оказанию коммунальной услуги населению по обращению с твердыми коммунальными отходами</t>
  </si>
  <si>
    <t>2 02 45296 02 0000 150</t>
  </si>
  <si>
    <t>2.1.4.13. Межбюджетные трансферты, передаваемые бюджетам субъектов Российской Федерации на осуществление государственной поддержки субъектов Российской Федерации - участников национального проекта "Повышение производительности труда и поддержка занятости"</t>
  </si>
  <si>
    <t>2 02 45303 02 0000 150</t>
  </si>
  <si>
    <t>2.1.4.14. Межбюджетные трансферты бюджетам субъектов Российской Федерации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</si>
  <si>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2 02 45375 02 0000 150</t>
  </si>
  <si>
    <t>2.1.4.15. Межбюджетные трансферты, передаваемые бюджету Нижегородской области на финансовое обеспечение дорожной деятельности</t>
  </si>
  <si>
    <t>2 02 45379 02 0000 150</t>
  </si>
  <si>
    <t>2.1.4.16.  Межбюджетные трансферты, передаваемые бюджетам субъектов Российской Федерации на софинансирование мероприятий по эксплуатации стадионов в городах Волгограде, Екатеринбурге, Калининграде, Нижнем Новгороде, Ростове-на-Дону, Самаре и Саранске</t>
  </si>
  <si>
    <t>2 02 45389 02 0000 150</t>
  </si>
  <si>
    <t>2.1.4.17. Межбюджетные трансферты, передаваемые бюджетам субъектов Российской Федерации на развитие инфраструктуры дорожного хозяйства, обеспечивающей транспортную связанность между центрами экономического роста</t>
  </si>
  <si>
    <t>2 02 45390 02 0000 150</t>
  </si>
  <si>
    <t>2.1.4.18. Межбюджетные трансферты, передаваемые бюджетам субъектов Российской Федерации на финансовое обеспечение дорожной деятельности</t>
  </si>
  <si>
    <t>2 02 45393 02 0000 150</t>
  </si>
  <si>
    <t>2.1.4.19. Межбюджетные трансферты, передаваемые бюджетам субъектов Российской Федерации на финансовое обеспечение дорожной деятельности в рамках реализации национального проекта "Безопасные и качественные автомобильные дороги"</t>
  </si>
  <si>
    <t>2 02 45422 02 0000 150</t>
  </si>
  <si>
    <t>2.1.4.20. Межбюджетные трансферты, передаваемые бюджетам субъектов Российской Федерации на компенсацию расходов, связанных с оказанием медицинскими организациями, подведомственными органам исполнительной власти субъектов Российской Федерации, органам местного самоуправления, гражданам Украины и лицам без гражданства медицинской помощи, а также затрат по проведению указанным лицам профилактических прививок, включенных в календарь профилактических прививок по эпидемическим показаниям</t>
  </si>
  <si>
    <t>2 02 45424 02 0000 150</t>
  </si>
  <si>
    <t>2.1.4.21. Межбюджетные трансферты, передаваемые бюджетам субъектов Российской Федерации на 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t>
  </si>
  <si>
    <t>2 02 45433 02 0000 150</t>
  </si>
  <si>
    <t>2.1.4.22. Межбюджетные трансферты, передаваемые  бюджетам субъектов Российской Федерации на возмещение части затрат на уплату процентов по инвестиционным кредитам (займам) в агропромышленном комплексе</t>
  </si>
  <si>
    <t>2 02 45453 02 0000 150</t>
  </si>
  <si>
    <t>2.1.4.23. Межбюджетные трансферты, передаваемые бюджетам субъектов Российской Федерации на создание виртуальных концертных залов</t>
  </si>
  <si>
    <t>2 02 45454 02 0000 150</t>
  </si>
  <si>
    <t>2.1.4.24. Межбюджетные трансферты, передаваемые бюджетам субъектов Российской Федерации на создание модельных муниципальных библиотек</t>
  </si>
  <si>
    <t>2 02 45468 02 0000 150</t>
  </si>
  <si>
    <t>2.1.4.25. Межбюджетные трансферты, передаваемые бюджетам субъектов Российской Федерации на проведение вакцинации против пневмококковой инфекции граждан старше трудоспособного возраста из групп риска, проживающих в организациях социального обслуживания</t>
  </si>
  <si>
    <t>2 02 45476 02 0000 150</t>
  </si>
  <si>
    <t>2.1.4.26. Межбюджетные трансферты, передаваемые бюджетам субъектов Российской Федерации на осуществление медицинской деятельности, связанной с донорством органов человека в целях трансплантации (пересадки)</t>
  </si>
  <si>
    <t>2 02 45582 02 0000 150</t>
  </si>
  <si>
    <t>2.1.4.27. Межбюджетный трансферт, передаваемый бюджету Нижегородской области на реставрационно-восстановительные работы и сохранение значимых объектов культурного наследия, находящихся на территории Нижегородской области</t>
  </si>
  <si>
    <t>2 02 49001 02 0000 150</t>
  </si>
  <si>
    <t>2.1.4.28. Межбюджетные трансферты, передаваемые бюджетам субъектов Российской Федерации, за счет средств резервного фонда Правительства Российской Федерации</t>
  </si>
  <si>
    <t>2 03 00000 00 0000 000</t>
  </si>
  <si>
    <t>2.2. Безвозмездные поступления от государственных  (муниципальных) организаций</t>
  </si>
  <si>
    <t>2 03 02000 02 0000 150</t>
  </si>
  <si>
    <t>2.2.1. Безвозмездные поступления от государственных (муниципальных) организаций в бюджеты субъектов Российской Федерации</t>
  </si>
  <si>
    <t>2 03 02030 02 0000 150</t>
  </si>
  <si>
    <t>2.2.1.1. Безвозмездные поступления в бюджеты субъектов Российской Федерации от государственной корпорации - Фонда содействия реформированию жилищно-коммунального хозяйства на обеспечение мероприятий по капитальному ремонту многоквартирных домов</t>
  </si>
  <si>
    <t>2 03 02040 02 0000 150</t>
  </si>
  <si>
    <t>2.2.1.2. Безвозмездные поступления в бюджеты субъектов Российской Федерации от государственной корпорации - Фонда содействия реформированию жилищно-коммунального хозяйства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t>
  </si>
  <si>
    <t>2 04 00000 00 0000 000</t>
  </si>
  <si>
    <t>2.3. Безвозмездные поступления от негосударственных   организаций</t>
  </si>
  <si>
    <t>2 04 02000 02 0000 150</t>
  </si>
  <si>
    <t>2.3.1. Безвозмездные поступления от негосударственных организаций в бюджеты субъектов Российской Федерации</t>
  </si>
  <si>
    <t>2 07 00000 00 0000 000</t>
  </si>
  <si>
    <t>2.4. Прочие безвозмездные поступления</t>
  </si>
  <si>
    <t>2 07 02000 02 0000 150</t>
  </si>
  <si>
    <t>2.4.1. Прочие безвозмездные поступления в бюджеты субъектов Российской Федерации</t>
  </si>
  <si>
    <t>2 18 00000 00 0000 000</t>
  </si>
  <si>
    <t>2.5. Доходы бюджетов бюджетной системы Российской Федерации от возврата остатков субсидий, субвенций и иных межбюджетных трансфертов, имеющих целевое назначение, прошлых лет</t>
  </si>
  <si>
    <t>2 18 00000 02 0000 150</t>
  </si>
  <si>
    <t>2.5.1. Доходы бюджетов субъектов Российской Федерации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</si>
  <si>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2 18 02000 02 0000 150</t>
  </si>
  <si>
    <t>2.5.1.1.Доходы бюджетов субъектов Российской Федерации от возврата организациями остатков субсидий прошлых лет</t>
  </si>
  <si>
    <t>2 18 02010 02 0000 150</t>
  </si>
  <si>
    <t xml:space="preserve">2.5.1.1.1. Доходы бюджетов субъектов Российской Федерации от возврата бюджетными учреждениями остатков субсидий прошлых лет </t>
  </si>
  <si>
    <t>2 18 02020 02 0000 150</t>
  </si>
  <si>
    <t xml:space="preserve">2.5.1.1.2. Доходы бюджетов субъектов Российской Федерации от возврата автономными учреждениями остатков субсидий прошлых лет </t>
  </si>
  <si>
    <t>2 18 02030 02 0000 150</t>
  </si>
  <si>
    <t xml:space="preserve">2.5.1.1.3. Доходы бюджетов субъектов Российской Федерации от возврата иными организациями остатков субсидий прошлых лет </t>
  </si>
  <si>
    <t>2 18 25013 02 0000 150</t>
  </si>
  <si>
    <t>2.5.1.2. Доходы бюджетов субъектов Российской Федерации от возврата остатков субсидий на сокращение доли загрязненных сточных вод из бюджетов муниципальных образований</t>
  </si>
  <si>
    <t>2 18 25021 02 0000 150</t>
  </si>
  <si>
    <t>2.5.1.3. Доходы бюджетов субъектов Российской Федерации от возврата остатков субсидий на мероприятия подпрограммы "Стимулирование программ развития жилищного строительства субъектов Российской Федерации" федеральной целевой программы "Жилище" на 2015 - 2020 годы из бюджетов муниципальных образований</t>
  </si>
  <si>
    <t>2 18 25064 02 0000 150</t>
  </si>
  <si>
    <t>2.5.1.4. Доходы бюджетов субъектов Российской Федерации от возврата остатков субсидий на государственную поддержку малого и среднего предпринимательства, включая крестьянские (фермерские) хозяйства, из бюджетов муниципальных образований</t>
  </si>
  <si>
    <t>2 18 25497 02 0000 150</t>
  </si>
  <si>
    <t>2.5.1.5. Доходы бюджетов субъектов Российской Федерации от возврата остатков субсидий на реализацию мероприятий по обеспечению жильем  молодых семей из бюджетов муниципальных образований</t>
  </si>
  <si>
    <t>2 18 25520 02 0000 150</t>
  </si>
  <si>
    <t>2.5.1.6. Доходы бюджетов субъектов Российской Федерации от возврата остатков субсидий на реализацию мероприятий по созданию в субъектах Российской Федерации новых мест в общеобразовательных организациях из бюджетов муниципальных образований</t>
  </si>
  <si>
    <t>2 18 25527 02 0000 150</t>
  </si>
  <si>
    <t>2.5.1.7. Доходы бюджетов субъектов Российской Федерации от возврата остатков субсидий на государственную поддержку малого и среднего предпринимательства из бюджетов муниципальных образований</t>
  </si>
  <si>
    <t>2 18 25555 02 0000 150</t>
  </si>
  <si>
    <t>2.5.1.8. Доходы бюджетов субъектов Российской Федерации от возврата остатков субсидий на поддержку государственных программ субъектов Российской Федерации и муниципальных программ формирования современной городской среды из бюджетов муниципальных образований</t>
  </si>
  <si>
    <t>2 18 27384 02 0000 150</t>
  </si>
  <si>
    <t>2.5.1.9. Доходы бюджетов субъектов Российской Федерации от возврата остатков субсидий на софинансирование капитальных вложений в объекты государственной (муниципальной) собственности в рамках строительства (реконструкции) объектов обеспечивающей инфраструктуры с длительным сроком окупаемости, входящих в состав инвестиционных проектов по созданию в субъектах Российской Федерации туристских кластеров, из бюджетов муниципальных образований</t>
  </si>
  <si>
    <t>2 18 35118 02 0000 150</t>
  </si>
  <si>
    <t>2.5.1.10. Доходы бюджетов субъектов Российской Федерации от возврата остатков субвенций на осуществление первичного воинского учета на территориях, где отсутствуют военные комиссариаты из бюджетов муниципальных образований</t>
  </si>
  <si>
    <t>2 18 35120 02 0000 150</t>
  </si>
  <si>
    <t>2.5.1.11. Доходы бюджетов субъектов Российской Федерации от возврата остатков субвенций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из бюджетов муниципальных образований</t>
  </si>
  <si>
    <t>2 18 35135 02 0000 150</t>
  </si>
  <si>
    <t>2.5.1.12. Доходы бюджетов субъектов Российской Федерации от возврата остатков субвенций на осуществление полномочий по обеспечению жильем отдельных категорий граждан, установленных федеральными законами от 12 января 1995 года № 5-ФЗ "О ветеранах" и от 24 ноября 1995 года № 181-ФЗ "О социальной защите инвалидов в Российской Федерации", из бюджетов муниципальных образований</t>
  </si>
  <si>
    <t>2 18 35541 02 0000 150</t>
  </si>
  <si>
    <t>2.5.1.13. Доходы бюджетов субъектов Российской Федерации от возврата остатков субвенций на оказание несвязанной поддержки сельскохозяйственным товаропроизводителям в области растениеводства  из бюджетов муниципальных образований</t>
  </si>
  <si>
    <t>2 18 35543 02 0000 150</t>
  </si>
  <si>
    <t>2.5.1.14. Доходы бюджетов субъектов Российской Федерации от возврата остатков субвенций на содействие достижению целевых показателей региональных программ развития агропромышленного комплекса из бюджетов муницпальных образований</t>
  </si>
  <si>
    <t>2 18 45160 02 0000 150</t>
  </si>
  <si>
    <t>2.5.1.15. Доходы бюджетов субъектов Российской Федерации от возврата остатков иных межбюджетных трансфертов, передаваемых для компенсации дополнительных расходов,  возникших в результате решений, принятых органами власти другого уровня,  из бюджетов муниципальных образований</t>
  </si>
  <si>
    <t>2 18 52900 02 0000 150</t>
  </si>
  <si>
    <t>2.5.1.16. Доходы бюджетов субъектов Российской Федерации от возврата остатков межбюджетных трансфертов прошлых лет на социальные выплаты безработным гражданам в соответствии с Законом Российской Федерации от 19 апреля 1991 года № 1032-1                          "О занятости населения в Российской Федерации" из бюджета Пенсионного фонда Российской Федерации</t>
  </si>
  <si>
    <t>2 18 60010 02 0000 150</t>
  </si>
  <si>
    <t>2.5.1.17. Доходы бюджетов субъектов Российской Федерации от возврата прочих  остатков субсидий, субвенций и иных межбюджетных трансфертов, имеющих целевое назначение, прошлых лет из бюджетов муниципальных образований</t>
  </si>
  <si>
    <t>2 19 00000 00 0000 000</t>
  </si>
  <si>
    <t>2.6. Возврат остатков субсидий, субвенций и иных межбюджетных трансфертов, имеющих целевое назначение, прошлых лет</t>
  </si>
  <si>
    <t>2 19 00000 02 0000 150</t>
  </si>
  <si>
    <t>2.6.1. Возврат остатков субсидий, субвенций и иных межбюджетных трансфертов, имеющих целевое назначение, прошлых лет из бюджетов субъектов Российской Федерации</t>
  </si>
  <si>
    <t>2 19 25013 02 0000 150</t>
  </si>
  <si>
    <t>2.6.1.1.Возврат остатков субсидий на сокращение доли загрязненных сточных вод из бюджетов субъектов Российской Федерации</t>
  </si>
  <si>
    <t>2 19 25018 02 0000 150</t>
  </si>
  <si>
    <t>Возврат остатков субсидий на реализацию мероприятий федеральной целевой программы "Устойчивое развитие сельских территорий на 2014 - 2017 годы и на период до 2020 года" из бюджетов субъектов Российской Федерации</t>
  </si>
  <si>
    <t>2 19 25021 02 0000 150</t>
  </si>
  <si>
    <t>2.6.1.2. Возврат остатков субсидий на мероприятия подпрограммы "Стимулирование программ развития жилищного строительства субъектов Российской Федерации" федеральной целевой программы "Жилище" на 2015 - 2020 годы из бюджетов субъектов Российской Федерации</t>
  </si>
  <si>
    <t>2 19 25064 02 0000 150</t>
  </si>
  <si>
    <t>2.6.1.3. Возврат остатков субсидий на государственную поддержку малого и среднего предпринимательства, включая крестьянские (фермерские) хозяйства, из бюджетов субъектов Российской Федерации</t>
  </si>
  <si>
    <t>2 19 25082 02 0000 150</t>
  </si>
  <si>
    <t>Возврат остатков субсидий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 из бюджетов субъектов Российской Федерации</t>
  </si>
  <si>
    <t>2 19 25084 02 0000 150</t>
  </si>
  <si>
    <t>2.6.1.4. Возврат остатков субсидий на ежемесячную денежную выплату, назначаемую в случае рождения третьего ребенка или последующих детей до достижения ребенком возраста трех лет, из бюджетов субъектов Российской Федерации</t>
  </si>
  <si>
    <t>2 19 25114 02 0000 150</t>
  </si>
  <si>
    <t xml:space="preserve">2.6.1.5. Возврат остатков субсидий на реализацию региональных проектов "Создание единого цифрового контура в здравоохранении на основе единой государственной информационной системы здравоохранения (ЕГИСЗ)" из бюджетов субъектов Российской Федерации </t>
  </si>
  <si>
    <t>2 19 25170 02 0000 150</t>
  </si>
  <si>
    <t>2.6.1.6. Возврат остатков субсидий на развитие материально-технической базы детских поликлиник и детских поликлинических отделений медицинских организаций, оказывающих первичную медико-санитарную помощь, из бюджетов субъектов Российской Федерации</t>
  </si>
  <si>
    <t>2 19 25201 02 0000 150</t>
  </si>
  <si>
    <t>2.6.1.7. Возврат остатков субсидий в целях развития паллиативной медицинской помощи из бюджетов субъектов Российской Федерации</t>
  </si>
  <si>
    <t>2 19 25202 02 0000 150</t>
  </si>
  <si>
    <t>2.6.1.8.Возврат остатков субсидий на реализацию мероприятий по предупреждению и борьбе с социально значимыми инфекционными заболеваниями из бюджетов субъектов Российской Федерации</t>
  </si>
  <si>
    <t>2 19 25209 02 0000 150</t>
  </si>
  <si>
    <t>2.6.1.9. Возврат остатков субсидий прошлых лет на софинансирование социальных программ субъектов Российской Федерации, связанных с укреплением материально-технической базы организаций социального обслуживания населения, оказанием адресной социальной помощи неработающим пенсионерам, обучением компьютерной грамотности неработающих пенсионеров</t>
  </si>
  <si>
    <t>2 19 25382 02 0000 150</t>
  </si>
  <si>
    <t>Возврат остатков субсидий на реализацию отдельных мероприятий государственной программы Российской Федерации "Развитие здравоохранения" из бюджетов субъектов Российской Федерации</t>
  </si>
  <si>
    <t>2 19 25402 02 0000 150</t>
  </si>
  <si>
    <t>2.6.1.10. Возврат остатков субсидий на софинансирование расходов, возникающих при оказании гражданам Российской Федерации высокотехнологичной медицинской помощи, не включенной в базовую программу обязательного медицинского страхования из бюджетов субъектов Российской Федерации</t>
  </si>
  <si>
    <t>2 19 25462 02 0000 150</t>
  </si>
  <si>
    <t>2.6.1.11. Возврат остатков субсидий на компенсацию отдельным категориям граждан оплаты взноса на капитальный ремонт общего имущества в многоквартирном доме из бюджетов субъектов Российской Федерации</t>
  </si>
  <si>
    <t>2 19 25497 02 0000 150</t>
  </si>
  <si>
    <t>2.6.1.12. Возврат остатков субсидий на реализацию мероприятий по обеспечению жильем молодых семей из бюджетов субъектов Российской Федерации</t>
  </si>
  <si>
    <t>2 19 25520 02 0000 150</t>
  </si>
  <si>
    <t>2.6.1.13. Возврат остатков субсидий на реализацию мероприятий по созданию в субъектах Российской Федерации новых мест в общеобразовательных организациях из бюджетов субъектов Российской Федерации</t>
  </si>
  <si>
    <t>2 19 25527 02 0000 150</t>
  </si>
  <si>
    <t>2.6.1.14. Возврат остатков субсидий на государственную поддержку малого и среднего предпринимательства из бюджетов субъектов Российской Федерации</t>
  </si>
  <si>
    <t>2 19 25541 02 0000 150</t>
  </si>
  <si>
    <t>2.6.1.15. Возврат остатков субсидий на оказание несвязанной поддержки  сельскохозяйственным товаропроизводителям в области растениеводства из бюджетов субъектов Российской Федерации</t>
  </si>
  <si>
    <t>2 19 25543 02 0000 150</t>
  </si>
  <si>
    <t>2.6.1.16. Возврат остатков субсидий на содействие достижению целевых показателей региональных программ развития агропромышленного комплекса из бюджетов субъектов Российской Федерации</t>
  </si>
  <si>
    <t>2 19 25555 02 0000 150</t>
  </si>
  <si>
    <t xml:space="preserve">2.6.1.17. Возврат остатков субсидий на поддержку государственных программ субъектов Российской Федерации и муниципальных программ формирования современной городской среды  из бюджетов субъектов Российской Федерации </t>
  </si>
  <si>
    <t>2 19 25567 02 0000 150</t>
  </si>
  <si>
    <t>2.6.1.18. Возврат остатков субсидий на реализацию мероприятий по устойчивому развитию сельских территорий из бюджетов субъектов Российской Федерации</t>
  </si>
  <si>
    <t>2 19 27384 02 0000 150</t>
  </si>
  <si>
    <t>2.6.1.19. Возврат остатков субсидий на софинансирование капитальных вложений в объекты государственной (муниципальной) собственности в рамках строительства (реконструкции) объектов обеспечивающей инфраструктуры с длительным сроком окупаемости, входящих в состав инвестиционных проектов по созданию в субъектах Российской Федерации туристских кластеров, из бюджетов субъектов Российской Федерации</t>
  </si>
  <si>
    <t>2 19 35120 02 0000 150</t>
  </si>
  <si>
    <t>2.6.1.20. Возврат остатков субвенций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из бюджетов субъектов Российской Федерации</t>
  </si>
  <si>
    <t>2 19 35135 02 0000 150</t>
  </si>
  <si>
    <t>2.6.1.21. Возврат остатков субвенций  на осуществление полномочий по обеспечению жильем отдельных категорий граждан, установленных федеральными законами от 12 января 1995 года № 5-ФЗ "О ветеранах" и от 24 ноября 1995 года № 181-ФЗ "О социальной защите инвалидов в Российской Федерации", из бюджетов субъектов Российской Федерации</t>
  </si>
  <si>
    <t>2 19 35137 02 0000 150</t>
  </si>
  <si>
    <t>2.6.1.22. Возврат остатков субвенций на осуществление переданных полномочий Российской Федерации по предоставлению отдельных мер социальной поддержки граждан, подвергшихся воздействию радиации, из бюджетов субъектов Российской Федерации</t>
  </si>
  <si>
    <t>2 19 35220 02 0000 150</t>
  </si>
  <si>
    <t>2.6.1.23. Возврат остатков субвенций на осуществление переданного полномочия Российской Федерации по осуществлению ежегодной денежной выплаты лицам, награжденным нагрудным знаком "Почетный донор России", из бюджетов субъектов Российской Федерации</t>
  </si>
  <si>
    <t>2 19 35250 02 0000 150</t>
  </si>
  <si>
    <t>2.6.1.24. Возврат остатков субвенций на оплату жилищно-коммунальных услуг отдельным категориям граждан  из бюджетов субъектов Российской Федерации</t>
  </si>
  <si>
    <t>2 19 35270 02 0000 150</t>
  </si>
  <si>
    <t>2.6.1.25. Возврат остатков субвенций  на выплату единовременного пособия беременной жене военнослужащего, проходящего военную службу по призыву, а также ежемесячного пособия на ребенка военнослужащего, проходящего военную службу по призыву, в соответствии с Федеральным законом от 19 мая 1995 года № 81-ФЗ "О государственных пособиях гражданам, имеющим детей" из бюджетов субъектов Российской Федерации</t>
  </si>
  <si>
    <t>2 19 35290 02 0000 150</t>
  </si>
  <si>
    <t>2.6.1.26. Возврат остатков субвенций на социальные выплаты безработным гражданам в соответствии с Законом Российской Федерации от 19 апреля 1991 года № 1032-I "О занятости населения в Российской Федерации"из бюджетов субъектов Российской Федерации</t>
  </si>
  <si>
    <t>2 19 35380 02 0000 150</t>
  </si>
  <si>
    <t>2.6.1.27. Возврат остатков субвенций  на выплату государственных пособий лицам, не подлежащим обязательному социальному страхованию на случай временной нетрудоспособности и в связи с материнством, и лицам, уволенным в связи с ликвидацией организаций (прекращением деятельности, полномочий физическими лицами), в соответствии с Федеральным законом от 19 мая 1995 года № 81-ФЗ "О государственных пособиях гражданам, имеющим детей" из бюджетов субъектов Российской Федерации</t>
  </si>
  <si>
    <t>2 19 35573 02 0000 150</t>
  </si>
  <si>
    <t>2.6.1.28. Возврат остатков субвенций на выполнение полномочий Российской Федерации по осуществлению ежемесячной выплаты в связи с рождением (усыновлением) первого ребенка из бюджетов субъектов Российской Федерации</t>
  </si>
  <si>
    <t>2 19 35900 02 0000 150</t>
  </si>
  <si>
    <t>2.6.1.29. Возврат остатков единой субвенции из бюджетов субъектов Российской Федерации</t>
  </si>
  <si>
    <t>2 19 45191 02 0000 150</t>
  </si>
  <si>
    <t>2.6.1.30.Возврат остатков иных межбюджетных трансфертов на оснащение медицинских организаций передвижными медицинскими комплексами для оказания медицинской помощи жителям населенных пунктов с численностью населения до 100 человек из бюджетов субъектов Российской Федерации</t>
  </si>
  <si>
    <t>2 19 45196 02 0000 150</t>
  </si>
  <si>
    <t>2.6.1.31.Возврат остатков иных межбюджетных трансфертов на создание и замену фельдшерских, фельдшерско-акушерских пунктов и врачебных амбулаторий для населенных пунктов с численностью населения от 100 до 2000 человек из бюджетов субъектов Российской Федерации</t>
  </si>
  <si>
    <t>2 19 45476 02 0000 150</t>
  </si>
  <si>
    <t>2.6.1.32. Возврат остатков иных межбюджетных трансфертов на осуществление медицинской деятельности, связанной с донорством органов человека в целях трансплантации (пересадки), из бюджетов субъектов Российской Федерации</t>
  </si>
  <si>
    <t>2 19 45530 02 0000 150</t>
  </si>
  <si>
    <t>2.6.1.33. Возврат остатков иных межбюджетных трансфертов на софинансирование мероприятий по подготовке к проведению чемпионата мира по футболу FIFA  2018 года в Российской Федерации, связанных с поставкой, монтажом и демонтажем строений и сооружений временного назначения и (или) вспомогательного использования для подготовки и проведения спортивных соревнований  из бюджетов субъектов Российской Федерации</t>
  </si>
  <si>
    <t>2 19 45585 02 0000 150</t>
  </si>
  <si>
    <t>2.6.1.34.Возврат остатков иных межбюджетных трансфертов на обеспечение развития информационно-телекоммуникационной инфраструктуры объектов общеобразовательных организаций из бюджетов субъектов Российской Федерации</t>
  </si>
  <si>
    <t>2 19 51360 02 0000 150</t>
  </si>
  <si>
    <t xml:space="preserve">2.6.1.35. Возврат остатков межбюджетных трансфертов прошлых лет на осуществление единовременных выплат медицинским работникам из бюджетов субъектов Российской Федерации </t>
  </si>
  <si>
    <t>2 19 90000 02 0000 150</t>
  </si>
  <si>
    <t>2.6.1.36. Возврат прочих  остатков субсидий, субвенций и иных межбюджетных трансфертов, имеющих целевое назначение, прошлых лет из бюджетов субъектов Российской Федерации</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</si>
</sst>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43" formatCode="_-* #,##0.00_р_._-;\-* #,##0.00_р_._-;_-* &quot;-&quot;??_р_._-;_-@_-"/>
    <numFmt numFmtId="164" formatCode="0.0"/>
    <numFmt numFmtId="165" formatCode="0_)"/>
    <numFmt numFmtId="166" formatCode="#,##0.0"/>
    <numFmt numFmtId="167" formatCode="0.0%"/>
    <numFmt numFmtId="168" formatCode="_-* #,##0.00\ _₽_-;\-* #,##0.00\ _₽_-;_-* &quot;-&quot;??\ _₽_-;_-@_-"/>
  </numFmts>
  <fonts count="21" x14ac:knownFonts="1">
    <font>
      <sz val="14"/>
      <name val="Times New Roman Cyr"/>
      <family val="1"/>
      <charset val="204"/>
    </font>
    <font>
      <sz val="14"/>
      <name val="Times New Roman Cyr"/>
      <family val="1"/>
      <charset val="204"/>
    </font>
    <font>
      <b/>
      <sz val="16"/>
      <color indexed="18"/>
      <name val="Times New Roman Cyr"/>
      <family val="1"/>
      <charset val="204"/>
    </font>
    <font>
      <sz val="10"/>
      <name val="Arial Cyr"/>
      <charset val="204"/>
    </font>
    <font>
      <sz val="14"/>
      <name val="Times New Roman Cyr"/>
      <charset val="204"/>
    </font>
    <font>
      <b/>
      <sz val="14"/>
      <name val="Times New Roman Cyr"/>
      <family val="1"/>
      <charset val="204"/>
    </font>
    <font>
      <sz val="12"/>
      <name val="Times New Roman Cyr"/>
      <family val="1"/>
      <charset val="204"/>
    </font>
    <font>
      <sz val="12"/>
      <name val="Arial Cyr"/>
      <family val="2"/>
      <charset val="204"/>
    </font>
    <font>
      <b/>
      <sz val="12"/>
      <name val="Times New Roman Cyr"/>
      <family val="1"/>
      <charset val="204"/>
    </font>
    <font>
      <b/>
      <sz val="14"/>
      <name val="Times New Roman Cyr"/>
      <charset val="204"/>
    </font>
    <font>
      <sz val="16"/>
      <name val="Times New Roman Cyr"/>
      <family val="1"/>
      <charset val="204"/>
    </font>
    <font>
      <b/>
      <sz val="12"/>
      <name val="Times New Roman Cyr"/>
      <charset val="204"/>
    </font>
    <font>
      <sz val="16"/>
      <name val="Times New Roman Cyr"/>
      <charset val="204"/>
    </font>
    <font>
      <sz val="12"/>
      <name val="Times New Roman Cyr"/>
      <charset val="204"/>
    </font>
    <font>
      <b/>
      <sz val="16"/>
      <name val="Times New Roman Cyr"/>
      <family val="1"/>
      <charset val="204"/>
    </font>
    <font>
      <b/>
      <sz val="16"/>
      <name val="Times New Roman Cyr"/>
      <charset val="204"/>
    </font>
    <font>
      <sz val="11"/>
      <name val="Times New Roman CYR"/>
      <family val="1"/>
      <charset val="204"/>
    </font>
    <font>
      <sz val="12"/>
      <name val="Times New Roman"/>
      <family val="1"/>
      <charset val="204"/>
    </font>
    <font>
      <i/>
      <sz val="12"/>
      <name val="Times New Roman Cyr"/>
      <charset val="204"/>
    </font>
    <font>
      <b/>
      <i/>
      <sz val="12"/>
      <name val="Times New Roman CYR"/>
      <charset val="204"/>
    </font>
    <font>
      <sz val="10"/>
      <name val="Arial"/>
      <family val="2"/>
      <charset val="204"/>
    </font>
  </fonts>
  <fills count="2">
    <fill>
      <patternFill patternType="none"/>
    </fill>
    <fill>
      <patternFill patternType="gray125"/>
    </fill>
  </fills>
  <borders count="2">
    <border>
      <left/>
      <right/>
      <top/>
      <bottom/>
      <diagonal/>
    </border>
    <border>
      <left style="thin">
        <color indexed="64"/>
      </left>
      <right style="thin">
        <color indexed="64"/>
      </right>
      <top style="thin">
        <color indexed="64"/>
      </top>
      <bottom style="thin">
        <color indexed="64"/>
      </bottom>
      <diagonal/>
    </border>
  </borders>
  <cellStyleXfs count="4">
    <xf numFmtId="0" fontId="0" fillId="0" borderId="0"/>
    <xf numFmtId="43" fontId="3" fillId="0" borderId="0" applyFont="0" applyFill="0" applyBorder="0" applyAlignment="0" applyProtection="0"/>
    <xf numFmtId="9" fontId="3" fillId="0" borderId="0" applyFont="0" applyFill="0" applyBorder="0" applyAlignment="0" applyProtection="0"/>
    <xf numFmtId="0" fontId="20" fillId="0" borderId="0"/>
  </cellStyleXfs>
  <cellXfs count="139">
    <xf numFmtId="0" fontId="0" fillId="0" borderId="0" xfId="0"/>
    <xf numFmtId="3" fontId="2" fillId="0" borderId="0" xfId="0" applyNumberFormat="1" applyFont="1" applyFill="1" applyAlignment="1" applyProtection="1">
      <alignment horizontal="center" vertical="center" wrapText="1"/>
      <protection locked="0"/>
    </xf>
    <xf numFmtId="9" fontId="1" fillId="0" borderId="0" xfId="0" applyNumberFormat="1" applyFont="1" applyFill="1" applyAlignment="1">
      <alignment vertical="center"/>
    </xf>
    <xf numFmtId="164" fontId="4" fillId="0" borderId="0" xfId="2" applyNumberFormat="1" applyFont="1" applyFill="1" applyAlignment="1">
      <alignment vertical="center"/>
    </xf>
    <xf numFmtId="0" fontId="1" fillId="0" borderId="0" xfId="0" applyFont="1" applyFill="1" applyAlignment="1"/>
    <xf numFmtId="3" fontId="2" fillId="0" borderId="0" xfId="0" applyNumberFormat="1" applyFont="1" applyFill="1" applyAlignment="1" applyProtection="1">
      <alignment horizontal="center" vertical="center" wrapText="1"/>
      <protection locked="0"/>
    </xf>
    <xf numFmtId="0" fontId="0" fillId="0" borderId="0" xfId="0" applyAlignment="1">
      <alignment horizontal="center" vertical="center" wrapText="1"/>
    </xf>
    <xf numFmtId="3" fontId="5" fillId="0" borderId="0" xfId="0" applyNumberFormat="1" applyFont="1" applyFill="1" applyAlignment="1" applyProtection="1">
      <alignment horizontal="center" vertical="center" wrapText="1"/>
      <protection locked="0"/>
    </xf>
    <xf numFmtId="164" fontId="4" fillId="0" borderId="0" xfId="2" applyNumberFormat="1" applyFont="1" applyFill="1" applyAlignment="1" applyProtection="1">
      <alignment horizontal="center" vertical="center" wrapText="1"/>
      <protection locked="0"/>
    </xf>
    <xf numFmtId="0" fontId="5" fillId="0" borderId="0" xfId="0" applyFont="1" applyFill="1" applyAlignment="1"/>
    <xf numFmtId="3" fontId="6" fillId="0" borderId="0" xfId="0" applyNumberFormat="1" applyFont="1" applyFill="1" applyAlignment="1">
      <alignment horizontal="left" vertical="center"/>
    </xf>
    <xf numFmtId="0" fontId="7" fillId="0" borderId="0" xfId="0" applyFont="1" applyFill="1" applyAlignment="1">
      <alignment horizontal="centerContinuous" vertical="center"/>
    </xf>
    <xf numFmtId="3" fontId="1" fillId="0" borderId="0" xfId="0" applyNumberFormat="1" applyFont="1" applyFill="1" applyAlignment="1">
      <alignment horizontal="centerContinuous" vertical="center"/>
    </xf>
    <xf numFmtId="3" fontId="1" fillId="0" borderId="0" xfId="0" applyNumberFormat="1" applyFont="1" applyFill="1" applyAlignment="1">
      <alignment horizontal="left" vertical="center"/>
    </xf>
    <xf numFmtId="9" fontId="1" fillId="0" borderId="0" xfId="0" applyNumberFormat="1" applyFont="1" applyFill="1" applyAlignment="1">
      <alignment horizontal="centerContinuous" vertical="center"/>
    </xf>
    <xf numFmtId="164" fontId="4" fillId="0" borderId="0" xfId="2" applyNumberFormat="1" applyFont="1" applyFill="1" applyAlignment="1">
      <alignment horizontal="centerContinuous" vertical="center"/>
    </xf>
    <xf numFmtId="164" fontId="8" fillId="0" borderId="1" xfId="0" applyNumberFormat="1" applyFont="1" applyFill="1" applyBorder="1" applyAlignment="1" applyProtection="1">
      <alignment horizontal="center" vertical="center" wrapText="1"/>
      <protection locked="0"/>
    </xf>
    <xf numFmtId="0" fontId="8" fillId="0" borderId="1" xfId="0" applyFont="1" applyFill="1" applyBorder="1" applyAlignment="1" applyProtection="1">
      <alignment horizontal="center" vertical="center" wrapText="1"/>
      <protection locked="0"/>
    </xf>
    <xf numFmtId="165" fontId="8" fillId="0" borderId="1" xfId="0" applyNumberFormat="1" applyFont="1" applyFill="1" applyBorder="1" applyAlignment="1" applyProtection="1">
      <alignment horizontal="center" vertical="center" wrapText="1"/>
      <protection locked="0"/>
    </xf>
    <xf numFmtId="3" fontId="8" fillId="0" borderId="1" xfId="0" applyNumberFormat="1" applyFont="1" applyFill="1" applyBorder="1" applyAlignment="1" applyProtection="1">
      <alignment horizontal="center" vertical="center" wrapText="1"/>
      <protection locked="0"/>
    </xf>
    <xf numFmtId="164" fontId="8" fillId="0" borderId="1" xfId="2" applyNumberFormat="1" applyFont="1" applyFill="1" applyBorder="1" applyAlignment="1">
      <alignment horizontal="center" vertical="center" wrapText="1"/>
    </xf>
    <xf numFmtId="9" fontId="8" fillId="0" borderId="1" xfId="0" applyNumberFormat="1" applyFont="1" applyFill="1" applyBorder="1" applyAlignment="1">
      <alignment horizontal="center" vertical="center" wrapText="1"/>
    </xf>
    <xf numFmtId="164" fontId="9" fillId="0" borderId="0" xfId="2" applyNumberFormat="1" applyFont="1" applyFill="1" applyBorder="1" applyAlignment="1">
      <alignment horizontal="center" vertical="center" wrapText="1"/>
    </xf>
    <xf numFmtId="0" fontId="9" fillId="0" borderId="0" xfId="0" applyFont="1" applyFill="1" applyAlignment="1"/>
    <xf numFmtId="0" fontId="6" fillId="0" borderId="0" xfId="0" applyFont="1" applyFill="1" applyAlignment="1">
      <alignment horizontal="center" vertical="center"/>
    </xf>
    <xf numFmtId="0" fontId="1" fillId="0" borderId="0" xfId="0" applyFont="1" applyFill="1" applyAlignment="1" applyProtection="1">
      <alignment horizontal="fill" vertical="center" wrapText="1"/>
      <protection locked="0"/>
    </xf>
    <xf numFmtId="0" fontId="10" fillId="0" borderId="0" xfId="0" applyFont="1" applyFill="1" applyAlignment="1">
      <alignment vertical="center"/>
    </xf>
    <xf numFmtId="3" fontId="10" fillId="0" borderId="0" xfId="0" applyNumberFormat="1" applyFont="1" applyFill="1" applyAlignment="1">
      <alignment vertical="center"/>
    </xf>
    <xf numFmtId="9" fontId="10" fillId="0" borderId="0" xfId="0" applyNumberFormat="1" applyFont="1" applyFill="1" applyAlignment="1">
      <alignment vertical="center"/>
    </xf>
    <xf numFmtId="0" fontId="9" fillId="0" borderId="0" xfId="0" applyFont="1" applyFill="1" applyAlignment="1" applyProtection="1">
      <alignment horizontal="fill" vertical="center" wrapText="1"/>
      <protection locked="0"/>
    </xf>
    <xf numFmtId="166" fontId="11" fillId="0" borderId="0" xfId="0" applyNumberFormat="1" applyFont="1" applyFill="1" applyAlignment="1">
      <alignment vertical="center"/>
    </xf>
    <xf numFmtId="167" fontId="8" fillId="0" borderId="0" xfId="0" applyNumberFormat="1" applyFont="1" applyFill="1" applyAlignment="1">
      <alignment vertical="center"/>
    </xf>
    <xf numFmtId="164" fontId="12" fillId="0" borderId="0" xfId="2" applyNumberFormat="1" applyFont="1" applyFill="1" applyAlignment="1">
      <alignment vertical="center"/>
    </xf>
    <xf numFmtId="167" fontId="10" fillId="0" borderId="0" xfId="0" applyNumberFormat="1" applyFont="1" applyFill="1" applyAlignment="1">
      <alignment vertical="center"/>
    </xf>
    <xf numFmtId="3" fontId="8" fillId="0" borderId="0" xfId="0" applyNumberFormat="1" applyFont="1" applyFill="1" applyAlignment="1">
      <alignment horizontal="center" vertical="center"/>
    </xf>
    <xf numFmtId="0" fontId="8" fillId="0" borderId="0" xfId="0" applyFont="1" applyFill="1" applyAlignment="1" applyProtection="1">
      <alignment horizontal="left" vertical="center" wrapText="1"/>
      <protection locked="0"/>
    </xf>
    <xf numFmtId="166" fontId="8" fillId="0" borderId="0" xfId="0" applyNumberFormat="1" applyFont="1" applyFill="1" applyAlignment="1">
      <alignment vertical="center"/>
    </xf>
    <xf numFmtId="43" fontId="13" fillId="0" borderId="0" xfId="1" applyFont="1" applyFill="1" applyAlignment="1">
      <alignment vertical="center"/>
    </xf>
    <xf numFmtId="3" fontId="6" fillId="0" borderId="0" xfId="0" applyNumberFormat="1" applyFont="1" applyFill="1" applyAlignment="1">
      <alignment horizontal="center" vertical="center"/>
    </xf>
    <xf numFmtId="0" fontId="6" fillId="0" borderId="0" xfId="0" applyFont="1" applyFill="1" applyAlignment="1">
      <alignment vertical="center" wrapText="1"/>
    </xf>
    <xf numFmtId="166" fontId="6" fillId="0" borderId="0" xfId="0" applyNumberFormat="1" applyFont="1" applyFill="1" applyAlignment="1">
      <alignment vertical="center"/>
    </xf>
    <xf numFmtId="9" fontId="6" fillId="0" borderId="0" xfId="0" applyNumberFormat="1" applyFont="1" applyFill="1" applyAlignment="1">
      <alignment vertical="center"/>
    </xf>
    <xf numFmtId="166" fontId="13" fillId="0" borderId="0" xfId="0" applyNumberFormat="1" applyFont="1" applyFill="1" applyAlignment="1">
      <alignment vertical="center"/>
    </xf>
    <xf numFmtId="166" fontId="1" fillId="0" borderId="0" xfId="0" applyNumberFormat="1" applyFont="1" applyFill="1" applyAlignment="1"/>
    <xf numFmtId="167" fontId="13" fillId="0" borderId="0" xfId="0" applyNumberFormat="1" applyFont="1" applyFill="1" applyAlignment="1">
      <alignment vertical="center"/>
    </xf>
    <xf numFmtId="166" fontId="14" fillId="0" borderId="0" xfId="0" applyNumberFormat="1" applyFont="1" applyFill="1" applyAlignment="1">
      <alignment vertical="center"/>
    </xf>
    <xf numFmtId="0" fontId="6" fillId="0" borderId="0" xfId="0" applyFont="1" applyFill="1" applyAlignment="1" applyProtection="1">
      <alignment horizontal="left" vertical="center" wrapText="1"/>
      <protection locked="0"/>
    </xf>
    <xf numFmtId="166" fontId="6" fillId="0" borderId="0" xfId="0" applyNumberFormat="1" applyFont="1" applyFill="1" applyAlignment="1" applyProtection="1">
      <alignment vertical="center"/>
      <protection locked="0"/>
    </xf>
    <xf numFmtId="3" fontId="10" fillId="0" borderId="0" xfId="0" applyNumberFormat="1" applyFont="1" applyFill="1" applyAlignment="1" applyProtection="1">
      <alignment vertical="center"/>
      <protection locked="0"/>
    </xf>
    <xf numFmtId="166" fontId="8" fillId="0" borderId="0" xfId="0" applyNumberFormat="1" applyFont="1" applyFill="1" applyAlignment="1" applyProtection="1">
      <alignment vertical="center"/>
      <protection locked="0"/>
    </xf>
    <xf numFmtId="9" fontId="8" fillId="0" borderId="0" xfId="0" applyNumberFormat="1" applyFont="1" applyFill="1" applyAlignment="1">
      <alignment vertical="center"/>
    </xf>
    <xf numFmtId="3" fontId="11" fillId="0" borderId="0" xfId="0" applyNumberFormat="1" applyFont="1" applyFill="1" applyAlignment="1">
      <alignment horizontal="center" vertical="center"/>
    </xf>
    <xf numFmtId="0" fontId="11" fillId="0" borderId="0" xfId="0" applyFont="1" applyFill="1" applyAlignment="1" applyProtection="1">
      <alignment horizontal="left" vertical="center" wrapText="1"/>
      <protection locked="0"/>
    </xf>
    <xf numFmtId="166" fontId="11" fillId="0" borderId="0" xfId="0" applyNumberFormat="1" applyFont="1" applyFill="1" applyAlignment="1" applyProtection="1">
      <alignment vertical="center"/>
      <protection locked="0"/>
    </xf>
    <xf numFmtId="3" fontId="14" fillId="0" borderId="0" xfId="0" applyNumberFormat="1" applyFont="1" applyFill="1" applyAlignment="1" applyProtection="1">
      <alignment vertical="center"/>
      <protection locked="0"/>
    </xf>
    <xf numFmtId="3" fontId="15" fillId="0" borderId="0" xfId="0" applyNumberFormat="1" applyFont="1" applyFill="1" applyAlignment="1" applyProtection="1">
      <alignment vertical="center"/>
      <protection locked="0"/>
    </xf>
    <xf numFmtId="9" fontId="13" fillId="0" borderId="0" xfId="0" applyNumberFormat="1" applyFont="1" applyFill="1" applyAlignment="1">
      <alignment vertical="center"/>
    </xf>
    <xf numFmtId="166" fontId="10" fillId="0" borderId="0" xfId="0" applyNumberFormat="1" applyFont="1" applyFill="1" applyAlignment="1" applyProtection="1">
      <alignment vertical="center"/>
      <protection locked="0"/>
    </xf>
    <xf numFmtId="0" fontId="11" fillId="0" borderId="0" xfId="0" applyFont="1" applyFill="1" applyAlignment="1">
      <alignment vertical="center" wrapText="1"/>
    </xf>
    <xf numFmtId="3" fontId="15" fillId="0" borderId="0" xfId="0" applyNumberFormat="1" applyFont="1" applyFill="1" applyAlignment="1">
      <alignment vertical="center"/>
    </xf>
    <xf numFmtId="166" fontId="13" fillId="0" borderId="0" xfId="0" applyNumberFormat="1" applyFont="1" applyFill="1" applyAlignment="1" applyProtection="1">
      <alignment vertical="center"/>
      <protection locked="0"/>
    </xf>
    <xf numFmtId="9" fontId="11" fillId="0" borderId="0" xfId="0" applyNumberFormat="1" applyFont="1" applyFill="1" applyAlignment="1">
      <alignment vertical="center"/>
    </xf>
    <xf numFmtId="3" fontId="12" fillId="0" borderId="0" xfId="0" applyNumberFormat="1" applyFont="1" applyFill="1" applyAlignment="1" applyProtection="1">
      <alignment vertical="center"/>
      <protection locked="0"/>
    </xf>
    <xf numFmtId="0" fontId="13" fillId="0" borderId="0" xfId="0" applyFont="1" applyFill="1" applyAlignment="1" applyProtection="1">
      <alignment horizontal="left" vertical="center" wrapText="1"/>
      <protection locked="0"/>
    </xf>
    <xf numFmtId="167" fontId="11" fillId="0" borderId="0" xfId="0" applyNumberFormat="1" applyFont="1" applyFill="1" applyAlignment="1">
      <alignment vertical="center"/>
    </xf>
    <xf numFmtId="3" fontId="14" fillId="0" borderId="0" xfId="0" applyNumberFormat="1" applyFont="1" applyFill="1" applyAlignment="1">
      <alignment vertical="center"/>
    </xf>
    <xf numFmtId="3" fontId="12" fillId="0" borderId="0" xfId="0" applyNumberFormat="1" applyFont="1" applyFill="1" applyAlignment="1">
      <alignment vertical="center"/>
    </xf>
    <xf numFmtId="0" fontId="4" fillId="0" borderId="0" xfId="0" applyFont="1" applyFill="1" applyAlignment="1"/>
    <xf numFmtId="3" fontId="8" fillId="0" borderId="0" xfId="0" applyNumberFormat="1" applyFont="1" applyFill="1" applyBorder="1" applyAlignment="1">
      <alignment horizontal="center" vertical="center"/>
    </xf>
    <xf numFmtId="0" fontId="8" fillId="0" borderId="0" xfId="0" applyFont="1" applyFill="1" applyAlignment="1">
      <alignment vertical="center" wrapText="1"/>
    </xf>
    <xf numFmtId="0" fontId="6" fillId="0" borderId="0" xfId="0" applyFont="1" applyFill="1" applyAlignment="1" applyProtection="1">
      <alignment horizontal="left" vertical="top" wrapText="1"/>
      <protection locked="0"/>
    </xf>
    <xf numFmtId="3" fontId="6" fillId="0" borderId="0" xfId="0" applyNumberFormat="1" applyFont="1" applyFill="1" applyBorder="1" applyAlignment="1">
      <alignment horizontal="center" vertical="center"/>
    </xf>
    <xf numFmtId="0" fontId="6" fillId="0" borderId="0" xfId="0" applyFont="1" applyFill="1" applyBorder="1" applyAlignment="1" applyProtection="1">
      <alignment horizontal="left" vertical="center" wrapText="1"/>
      <protection locked="0"/>
    </xf>
    <xf numFmtId="166" fontId="13" fillId="0" borderId="0" xfId="0" applyNumberFormat="1" applyFont="1" applyFill="1" applyBorder="1" applyAlignment="1">
      <alignment vertical="center"/>
    </xf>
    <xf numFmtId="3" fontId="16" fillId="0" borderId="0" xfId="0" applyNumberFormat="1" applyFont="1" applyFill="1" applyBorder="1" applyAlignment="1">
      <alignment horizontal="center" vertical="center"/>
    </xf>
    <xf numFmtId="166" fontId="6" fillId="0" borderId="0" xfId="0" applyNumberFormat="1" applyFont="1" applyFill="1" applyBorder="1" applyAlignment="1">
      <alignment vertical="center"/>
    </xf>
    <xf numFmtId="3" fontId="17" fillId="0" borderId="0" xfId="0" applyNumberFormat="1" applyFont="1" applyFill="1" applyBorder="1" applyAlignment="1">
      <alignment vertical="top" wrapText="1"/>
    </xf>
    <xf numFmtId="0" fontId="17" fillId="0" borderId="0" xfId="0" applyFont="1" applyFill="1" applyBorder="1" applyAlignment="1">
      <alignment wrapText="1"/>
    </xf>
    <xf numFmtId="3" fontId="13" fillId="0" borderId="0" xfId="0" applyNumberFormat="1" applyFont="1" applyFill="1" applyAlignment="1">
      <alignment horizontal="center" vertical="center"/>
    </xf>
    <xf numFmtId="0" fontId="17" fillId="0" borderId="0" xfId="0" applyFont="1" applyFill="1" applyBorder="1" applyAlignment="1">
      <alignment horizontal="left" wrapText="1"/>
    </xf>
    <xf numFmtId="10" fontId="4" fillId="0" borderId="0" xfId="0" applyNumberFormat="1" applyFont="1" applyFill="1" applyAlignment="1"/>
    <xf numFmtId="0" fontId="17" fillId="0" borderId="0" xfId="0" applyFont="1" applyFill="1" applyBorder="1" applyAlignment="1">
      <alignment horizontal="center" vertical="center" wrapText="1"/>
    </xf>
    <xf numFmtId="10" fontId="1" fillId="0" borderId="0" xfId="0" applyNumberFormat="1" applyFont="1" applyFill="1" applyAlignment="1"/>
    <xf numFmtId="10" fontId="1" fillId="0" borderId="0" xfId="2" applyNumberFormat="1" applyFont="1" applyFill="1" applyAlignment="1"/>
    <xf numFmtId="49" fontId="13" fillId="0" borderId="0" xfId="0" applyNumberFormat="1" applyFont="1" applyFill="1" applyAlignment="1" applyProtection="1">
      <alignment horizontal="left" vertical="center" wrapText="1"/>
      <protection locked="0"/>
    </xf>
    <xf numFmtId="3" fontId="11" fillId="0" borderId="0" xfId="0" applyNumberFormat="1" applyFont="1" applyFill="1" applyBorder="1" applyAlignment="1" applyProtection="1">
      <alignment horizontal="center" vertical="center"/>
    </xf>
    <xf numFmtId="0" fontId="11" fillId="0" borderId="0" xfId="0" applyNumberFormat="1" applyFont="1" applyFill="1" applyBorder="1" applyAlignment="1" applyProtection="1">
      <alignment horizontal="left" vertical="center" wrapText="1"/>
      <protection locked="0"/>
    </xf>
    <xf numFmtId="166" fontId="11" fillId="0" borderId="0" xfId="0" applyNumberFormat="1" applyFont="1" applyFill="1" applyBorder="1" applyAlignment="1" applyProtection="1">
      <alignment vertical="center"/>
    </xf>
    <xf numFmtId="3" fontId="6" fillId="0" borderId="0" xfId="0" applyNumberFormat="1" applyFont="1" applyFill="1" applyBorder="1" applyAlignment="1" applyProtection="1">
      <alignment horizontal="center" vertical="center"/>
    </xf>
    <xf numFmtId="0" fontId="13" fillId="0" borderId="0" xfId="0" applyNumberFormat="1" applyFont="1" applyFill="1" applyBorder="1" applyAlignment="1" applyProtection="1">
      <alignment horizontal="left" vertical="center" wrapText="1"/>
      <protection locked="0"/>
    </xf>
    <xf numFmtId="166" fontId="6" fillId="0" borderId="0" xfId="0" applyNumberFormat="1" applyFont="1" applyFill="1" applyBorder="1" applyAlignment="1" applyProtection="1">
      <alignment vertical="center"/>
    </xf>
    <xf numFmtId="166" fontId="13" fillId="0" borderId="0" xfId="0" applyNumberFormat="1" applyFont="1" applyFill="1" applyBorder="1" applyAlignment="1" applyProtection="1">
      <alignment vertical="center"/>
    </xf>
    <xf numFmtId="166" fontId="8" fillId="0" borderId="0" xfId="0" applyNumberFormat="1" applyFont="1" applyFill="1" applyBorder="1" applyAlignment="1" applyProtection="1">
      <alignment vertical="center"/>
      <protection locked="0"/>
    </xf>
    <xf numFmtId="166" fontId="13" fillId="0" borderId="0" xfId="0" applyNumberFormat="1" applyFont="1" applyFill="1" applyBorder="1" applyAlignment="1" applyProtection="1">
      <alignment vertical="center"/>
      <protection locked="0"/>
    </xf>
    <xf numFmtId="0" fontId="6" fillId="0" borderId="0" xfId="0" applyNumberFormat="1" applyFont="1" applyFill="1" applyBorder="1" applyAlignment="1" applyProtection="1">
      <alignment horizontal="left" vertical="center" wrapText="1"/>
      <protection locked="0"/>
    </xf>
    <xf numFmtId="168" fontId="6" fillId="0" borderId="0" xfId="0" applyNumberFormat="1" applyFont="1" applyFill="1" applyBorder="1" applyAlignment="1" applyProtection="1">
      <alignment horizontal="center" vertical="center"/>
    </xf>
    <xf numFmtId="166" fontId="6" fillId="0" borderId="0" xfId="0" applyNumberFormat="1" applyFont="1" applyFill="1" applyBorder="1" applyAlignment="1" applyProtection="1">
      <alignment vertical="center"/>
      <protection locked="0"/>
    </xf>
    <xf numFmtId="49" fontId="13" fillId="0" borderId="0" xfId="0" applyNumberFormat="1" applyFont="1" applyFill="1" applyAlignment="1">
      <alignment horizontal="center" vertical="center"/>
    </xf>
    <xf numFmtId="0" fontId="6" fillId="0" borderId="0" xfId="0" applyNumberFormat="1" applyFont="1" applyFill="1" applyAlignment="1" applyProtection="1">
      <alignment horizontal="left" vertical="center" wrapText="1"/>
      <protection locked="0"/>
    </xf>
    <xf numFmtId="49" fontId="11" fillId="0" borderId="0" xfId="0" applyNumberFormat="1" applyFont="1" applyFill="1" applyAlignment="1" applyProtection="1">
      <alignment horizontal="left" vertical="center" wrapText="1"/>
      <protection locked="0"/>
    </xf>
    <xf numFmtId="166" fontId="18" fillId="0" borderId="0" xfId="0" applyNumberFormat="1" applyFont="1" applyFill="1" applyAlignment="1" applyProtection="1">
      <alignment vertical="center"/>
      <protection locked="0"/>
    </xf>
    <xf numFmtId="49" fontId="18" fillId="0" borderId="0" xfId="0" applyNumberFormat="1" applyFont="1" applyFill="1" applyAlignment="1" applyProtection="1">
      <alignment horizontal="left" vertical="center" wrapText="1"/>
      <protection locked="0"/>
    </xf>
    <xf numFmtId="0" fontId="6" fillId="0" borderId="0" xfId="0" applyFont="1" applyFill="1" applyAlignment="1">
      <alignment vertical="justify"/>
    </xf>
    <xf numFmtId="49" fontId="6" fillId="0" borderId="0" xfId="0" applyNumberFormat="1" applyFont="1" applyFill="1" applyAlignment="1">
      <alignment horizontal="center" vertical="center"/>
    </xf>
    <xf numFmtId="49" fontId="6" fillId="0" borderId="0" xfId="0" applyNumberFormat="1" applyFont="1" applyFill="1" applyAlignment="1">
      <alignment horizontal="left" vertical="center" wrapText="1"/>
    </xf>
    <xf numFmtId="167" fontId="1" fillId="0" borderId="0" xfId="2" applyNumberFormat="1" applyFont="1" applyFill="1" applyAlignment="1"/>
    <xf numFmtId="49" fontId="8" fillId="0" borderId="0" xfId="0" applyNumberFormat="1" applyFont="1" applyFill="1" applyAlignment="1">
      <alignment horizontal="center" vertical="center"/>
    </xf>
    <xf numFmtId="49" fontId="8" fillId="0" borderId="0" xfId="0" applyNumberFormat="1" applyFont="1" applyFill="1" applyAlignment="1" applyProtection="1">
      <alignment horizontal="left" vertical="center" wrapText="1"/>
      <protection locked="0"/>
    </xf>
    <xf numFmtId="167" fontId="1" fillId="0" borderId="0" xfId="0" applyNumberFormat="1" applyFont="1" applyFill="1" applyAlignment="1"/>
    <xf numFmtId="49" fontId="6" fillId="0" borderId="0" xfId="0" applyNumberFormat="1" applyFont="1" applyFill="1" applyAlignment="1" applyProtection="1">
      <alignment horizontal="left" vertical="center" wrapText="1"/>
      <protection locked="0"/>
    </xf>
    <xf numFmtId="3" fontId="1" fillId="0" borderId="0" xfId="0" applyNumberFormat="1" applyFont="1" applyFill="1" applyAlignment="1"/>
    <xf numFmtId="167" fontId="4" fillId="0" borderId="0" xfId="0" applyNumberFormat="1" applyFont="1" applyFill="1" applyAlignment="1"/>
    <xf numFmtId="166" fontId="18" fillId="0" borderId="0" xfId="0" applyNumberFormat="1" applyFont="1" applyFill="1" applyAlignment="1">
      <alignment vertical="center"/>
    </xf>
    <xf numFmtId="9" fontId="13" fillId="0" borderId="0" xfId="0" applyNumberFormat="1" applyFont="1" applyFill="1" applyAlignment="1" applyProtection="1">
      <alignment vertical="center"/>
      <protection locked="0"/>
    </xf>
    <xf numFmtId="9" fontId="11" fillId="0" borderId="0" xfId="0" applyNumberFormat="1" applyFont="1" applyFill="1" applyAlignment="1" applyProtection="1">
      <alignment vertical="center"/>
      <protection locked="0"/>
    </xf>
    <xf numFmtId="9" fontId="18" fillId="0" borderId="0" xfId="0" applyNumberFormat="1" applyFont="1" applyFill="1" applyAlignment="1" applyProtection="1">
      <alignment vertical="center"/>
      <protection locked="0"/>
    </xf>
    <xf numFmtId="166" fontId="19" fillId="0" borderId="0" xfId="0" applyNumberFormat="1" applyFont="1" applyFill="1" applyAlignment="1" applyProtection="1">
      <alignment vertical="center"/>
      <protection locked="0"/>
    </xf>
    <xf numFmtId="9" fontId="8" fillId="0" borderId="0" xfId="0" applyNumberFormat="1" applyFont="1" applyFill="1" applyAlignment="1" applyProtection="1">
      <alignment vertical="center"/>
      <protection locked="0"/>
    </xf>
    <xf numFmtId="49" fontId="11" fillId="0" borderId="0" xfId="0" applyNumberFormat="1" applyFont="1" applyFill="1" applyAlignment="1">
      <alignment horizontal="center" vertical="center"/>
    </xf>
    <xf numFmtId="0" fontId="13" fillId="0" borderId="0" xfId="0" applyNumberFormat="1" applyFont="1" applyFill="1" applyAlignment="1" applyProtection="1">
      <alignment horizontal="left" vertical="center" wrapText="1"/>
      <protection locked="0"/>
    </xf>
    <xf numFmtId="9" fontId="1" fillId="0" borderId="0" xfId="2" applyFont="1" applyFill="1" applyAlignment="1"/>
    <xf numFmtId="49" fontId="6" fillId="0" borderId="0" xfId="0" applyNumberFormat="1" applyFont="1" applyFill="1" applyAlignment="1">
      <alignment vertical="center"/>
    </xf>
    <xf numFmtId="49" fontId="6" fillId="0" borderId="0" xfId="0" applyNumberFormat="1" applyFont="1" applyFill="1" applyAlignment="1">
      <alignment horizontal="left" vertical="center"/>
    </xf>
    <xf numFmtId="167" fontId="15" fillId="0" borderId="0" xfId="2" applyNumberFormat="1" applyFont="1" applyFill="1" applyAlignment="1" applyProtection="1">
      <alignment vertical="center"/>
      <protection locked="0"/>
    </xf>
    <xf numFmtId="166" fontId="6" fillId="0" borderId="0" xfId="0" applyNumberFormat="1" applyFont="1" applyFill="1" applyAlignment="1" applyProtection="1">
      <protection locked="0"/>
    </xf>
    <xf numFmtId="9" fontId="6" fillId="0" borderId="0" xfId="0" applyNumberFormat="1" applyFont="1" applyFill="1" applyAlignment="1" applyProtection="1">
      <protection locked="0"/>
    </xf>
    <xf numFmtId="166" fontId="8" fillId="0" borderId="0" xfId="0" applyNumberFormat="1" applyFont="1" applyFill="1" applyAlignment="1"/>
    <xf numFmtId="49" fontId="8" fillId="0" borderId="0" xfId="0" applyNumberFormat="1" applyFont="1" applyFill="1" applyAlignment="1">
      <alignment horizontal="left" vertical="center" wrapText="1"/>
    </xf>
    <xf numFmtId="166" fontId="6" fillId="0" borderId="0" xfId="0" applyNumberFormat="1" applyFont="1" applyFill="1" applyAlignment="1"/>
    <xf numFmtId="49" fontId="11" fillId="0" borderId="0" xfId="0" applyNumberFormat="1" applyFont="1" applyFill="1" applyAlignment="1">
      <alignment horizontal="left" vertical="center" wrapText="1"/>
    </xf>
    <xf numFmtId="49" fontId="13" fillId="0" borderId="0" xfId="0" applyNumberFormat="1" applyFont="1" applyFill="1" applyAlignment="1">
      <alignment horizontal="left" vertical="center" wrapText="1"/>
    </xf>
    <xf numFmtId="49" fontId="11" fillId="0" borderId="0" xfId="0" applyNumberFormat="1" applyFont="1" applyFill="1" applyAlignment="1">
      <alignment wrapText="1"/>
    </xf>
    <xf numFmtId="49" fontId="6" fillId="0" borderId="0" xfId="0" applyNumberFormat="1" applyFont="1" applyFill="1" applyAlignment="1">
      <alignment wrapText="1"/>
    </xf>
    <xf numFmtId="2" fontId="6" fillId="0" borderId="0" xfId="0" applyNumberFormat="1" applyFont="1" applyFill="1" applyAlignment="1">
      <alignment wrapText="1"/>
    </xf>
    <xf numFmtId="49" fontId="13" fillId="0" borderId="0" xfId="0" applyNumberFormat="1" applyFont="1" applyFill="1" applyAlignment="1">
      <alignment wrapText="1"/>
    </xf>
    <xf numFmtId="0" fontId="6" fillId="0" borderId="0" xfId="0" applyFont="1" applyFill="1" applyAlignment="1">
      <alignment vertical="center"/>
    </xf>
    <xf numFmtId="166" fontId="1" fillId="0" borderId="0" xfId="0" applyNumberFormat="1" applyFont="1" applyFill="1" applyAlignment="1">
      <alignment vertical="center"/>
    </xf>
    <xf numFmtId="0" fontId="1" fillId="0" borderId="0" xfId="0" applyFont="1" applyFill="1" applyAlignment="1">
      <alignment vertical="center"/>
    </xf>
    <xf numFmtId="3" fontId="1" fillId="0" borderId="0" xfId="0" applyNumberFormat="1" applyFont="1" applyFill="1" applyAlignment="1">
      <alignment vertical="center"/>
    </xf>
  </cellXfs>
  <cellStyles count="4">
    <cellStyle name="Обычный" xfId="0" builtinId="0"/>
    <cellStyle name="Обычный 2" xfId="3"/>
    <cellStyle name="Процентный" xfId="2" builtinId="5"/>
    <cellStyle name="Финансовый" xfId="1" builtin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807"/>
  <sheetViews>
    <sheetView showZeros="0" tabSelected="1" zoomScale="140" zoomScaleNormal="140" workbookViewId="0">
      <pane xSplit="2" ySplit="4" topLeftCell="C295" activePane="bottomRight" state="frozen"/>
      <selection pane="topRight" activeCell="C1" sqref="C1"/>
      <selection pane="bottomLeft" activeCell="A5" sqref="A5"/>
      <selection pane="bottomRight" activeCell="A288" sqref="A288"/>
    </sheetView>
  </sheetViews>
  <sheetFormatPr defaultColWidth="11.109375" defaultRowHeight="18.75" x14ac:dyDescent="0.3"/>
  <cols>
    <col min="1" max="1" width="19.109375" style="24" customWidth="1"/>
    <col min="2" max="2" width="48.5546875" style="137" customWidth="1"/>
    <col min="3" max="3" width="13" style="137" customWidth="1"/>
    <col min="4" max="4" width="12.77734375" style="138" customWidth="1"/>
    <col min="5" max="5" width="13.109375" style="138" customWidth="1"/>
    <col min="6" max="6" width="8.88671875" style="2" customWidth="1"/>
    <col min="7" max="7" width="14" style="3" customWidth="1"/>
    <col min="8" max="8" width="15.44140625" style="4" bestFit="1" customWidth="1"/>
    <col min="9" max="16384" width="11.109375" style="4"/>
  </cols>
  <sheetData>
    <row r="1" spans="1:8" ht="20.25" x14ac:dyDescent="0.3">
      <c r="A1" s="1" t="s">
        <v>0</v>
      </c>
      <c r="B1" s="1"/>
      <c r="C1" s="1"/>
      <c r="D1" s="1"/>
      <c r="E1" s="1"/>
    </row>
    <row r="2" spans="1:8" s="9" customFormat="1" ht="37.5" customHeight="1" x14ac:dyDescent="0.3">
      <c r="A2" s="5"/>
      <c r="B2" s="1" t="s">
        <v>1</v>
      </c>
      <c r="C2" s="1"/>
      <c r="D2" s="1"/>
      <c r="E2" s="6"/>
      <c r="F2" s="7"/>
      <c r="G2" s="8"/>
    </row>
    <row r="3" spans="1:8" ht="24" customHeight="1" x14ac:dyDescent="0.3">
      <c r="A3" s="10" t="s">
        <v>2</v>
      </c>
      <c r="B3" s="11"/>
      <c r="C3" s="12"/>
      <c r="D3" s="13"/>
      <c r="E3" s="13"/>
      <c r="F3" s="14"/>
      <c r="G3" s="15"/>
    </row>
    <row r="4" spans="1:8" s="23" customFormat="1" ht="73.5" customHeight="1" x14ac:dyDescent="0.3">
      <c r="A4" s="16" t="s">
        <v>3</v>
      </c>
      <c r="B4" s="17" t="s">
        <v>4</v>
      </c>
      <c r="C4" s="18" t="s">
        <v>5</v>
      </c>
      <c r="D4" s="19" t="s">
        <v>6</v>
      </c>
      <c r="E4" s="20" t="s">
        <v>7</v>
      </c>
      <c r="F4" s="21" t="s">
        <v>8</v>
      </c>
      <c r="G4" s="22"/>
    </row>
    <row r="5" spans="1:8" ht="20.25" x14ac:dyDescent="0.3">
      <c r="B5" s="25"/>
      <c r="C5" s="26"/>
      <c r="D5" s="27"/>
      <c r="E5" s="27"/>
      <c r="F5" s="28"/>
      <c r="G5" s="4"/>
    </row>
    <row r="6" spans="1:8" ht="20.25" x14ac:dyDescent="0.3">
      <c r="B6" s="29" t="s">
        <v>9</v>
      </c>
      <c r="C6" s="30">
        <f>C8+C185</f>
        <v>208731695.00000006</v>
      </c>
      <c r="D6" s="30">
        <f>D8+D185</f>
        <v>211865052.19999999</v>
      </c>
      <c r="E6" s="30">
        <f>E8+E185</f>
        <v>3133357.1999999904</v>
      </c>
      <c r="F6" s="31">
        <f>D6/C6</f>
        <v>1.0150114107011872</v>
      </c>
      <c r="G6" s="32"/>
    </row>
    <row r="7" spans="1:8" ht="20.25" x14ac:dyDescent="0.3">
      <c r="B7" s="25"/>
      <c r="C7" s="26"/>
      <c r="D7" s="27"/>
      <c r="E7" s="27"/>
      <c r="F7" s="33"/>
      <c r="G7" s="32"/>
    </row>
    <row r="8" spans="1:8" x14ac:dyDescent="0.3">
      <c r="A8" s="34" t="s">
        <v>10</v>
      </c>
      <c r="B8" s="35" t="s">
        <v>11</v>
      </c>
      <c r="C8" s="36">
        <f>C10+C21+C40+C48+C57+C66+C86+C93+C106+C119+C131+C138+C144+C176</f>
        <v>140860214.60000002</v>
      </c>
      <c r="D8" s="36">
        <f>D10+D21+D40+D48+D57+D66+D86+D93+D106+D119+D131+D138+D144+D176+D182</f>
        <v>143807997</v>
      </c>
      <c r="E8" s="36">
        <f>E10+E21+E40+E48+E57+E66+E86+E93+E106+E119+E131+E138+E144+E176+E182</f>
        <v>2947782.4000000018</v>
      </c>
      <c r="F8" s="31">
        <f>D8/C8</f>
        <v>1.0209270048918411</v>
      </c>
      <c r="G8" s="37">
        <f>D10+D21+D40+D48+D57+D66+D86</f>
        <v>140958842.69999999</v>
      </c>
    </row>
    <row r="9" spans="1:8" s="9" customFormat="1" x14ac:dyDescent="0.3">
      <c r="A9" s="38"/>
      <c r="B9" s="39"/>
      <c r="C9" s="40"/>
      <c r="D9" s="40"/>
      <c r="E9" s="40"/>
      <c r="F9" s="41"/>
      <c r="G9" s="42">
        <f>D8-G8</f>
        <v>2849154.3000000119</v>
      </c>
    </row>
    <row r="10" spans="1:8" x14ac:dyDescent="0.3">
      <c r="A10" s="34" t="s">
        <v>12</v>
      </c>
      <c r="B10" s="35" t="s">
        <v>13</v>
      </c>
      <c r="C10" s="36">
        <f>C11+C14</f>
        <v>95822418.099999994</v>
      </c>
      <c r="D10" s="36">
        <f>D11+D14</f>
        <v>98569809.299999997</v>
      </c>
      <c r="E10" s="36">
        <f>D10-C10</f>
        <v>2747391.200000003</v>
      </c>
      <c r="F10" s="31">
        <f>D10/C10</f>
        <v>1.028671695564318</v>
      </c>
      <c r="G10" s="43"/>
      <c r="H10" s="43"/>
    </row>
    <row r="11" spans="1:8" s="9" customFormat="1" ht="20.25" x14ac:dyDescent="0.3">
      <c r="A11" s="38" t="s">
        <v>14</v>
      </c>
      <c r="B11" s="39" t="s">
        <v>15</v>
      </c>
      <c r="C11" s="40">
        <v>45880655.299999997</v>
      </c>
      <c r="D11" s="40">
        <f>D12+D13</f>
        <v>45353628.399999999</v>
      </c>
      <c r="E11" s="42">
        <f>D11-C11</f>
        <v>-527026.89999999851</v>
      </c>
      <c r="F11" s="44">
        <f>D11/C11</f>
        <v>0.98851309126790088</v>
      </c>
      <c r="G11" s="45"/>
      <c r="H11" s="45"/>
    </row>
    <row r="12" spans="1:8" ht="47.25" x14ac:dyDescent="0.3">
      <c r="A12" s="38" t="s">
        <v>16</v>
      </c>
      <c r="B12" s="39" t="s">
        <v>17</v>
      </c>
      <c r="C12" s="40"/>
      <c r="D12" s="40">
        <v>40513730.5</v>
      </c>
      <c r="E12" s="40"/>
      <c r="F12" s="41"/>
      <c r="G12" s="32"/>
    </row>
    <row r="13" spans="1:8" ht="47.25" x14ac:dyDescent="0.3">
      <c r="A13" s="38" t="s">
        <v>18</v>
      </c>
      <c r="B13" s="39" t="s">
        <v>19</v>
      </c>
      <c r="C13" s="40"/>
      <c r="D13" s="40">
        <v>4839897.9000000004</v>
      </c>
      <c r="E13" s="40"/>
      <c r="F13" s="41"/>
      <c r="G13" s="27"/>
    </row>
    <row r="14" spans="1:8" ht="20.25" x14ac:dyDescent="0.3">
      <c r="A14" s="38" t="s">
        <v>20</v>
      </c>
      <c r="B14" s="46" t="s">
        <v>21</v>
      </c>
      <c r="C14" s="47">
        <v>49941762.799999997</v>
      </c>
      <c r="D14" s="47">
        <f>SUM(D15:D17)+D18+D19</f>
        <v>53216180.899999999</v>
      </c>
      <c r="E14" s="42">
        <f>D14-C14</f>
        <v>3274418.1000000015</v>
      </c>
      <c r="F14" s="44">
        <f>D14/C14</f>
        <v>1.0655647281236937</v>
      </c>
      <c r="G14" s="27"/>
    </row>
    <row r="15" spans="1:8" ht="78.75" x14ac:dyDescent="0.3">
      <c r="A15" s="38" t="s">
        <v>22</v>
      </c>
      <c r="B15" s="46" t="s">
        <v>23</v>
      </c>
      <c r="C15" s="47"/>
      <c r="D15" s="47">
        <v>51495030</v>
      </c>
      <c r="E15" s="47"/>
      <c r="F15" s="41"/>
      <c r="G15" s="48"/>
    </row>
    <row r="16" spans="1:8" ht="126" x14ac:dyDescent="0.3">
      <c r="A16" s="38" t="s">
        <v>24</v>
      </c>
      <c r="B16" s="46" t="s">
        <v>25</v>
      </c>
      <c r="C16" s="47"/>
      <c r="D16" s="47">
        <v>707855.5</v>
      </c>
      <c r="E16" s="40"/>
      <c r="F16" s="41"/>
      <c r="G16" s="48"/>
    </row>
    <row r="17" spans="1:7" ht="47.25" x14ac:dyDescent="0.3">
      <c r="A17" s="38" t="s">
        <v>26</v>
      </c>
      <c r="B17" s="46" t="s">
        <v>27</v>
      </c>
      <c r="C17" s="47"/>
      <c r="D17" s="47">
        <v>704283.4</v>
      </c>
      <c r="E17" s="40"/>
      <c r="F17" s="41"/>
      <c r="G17" s="48"/>
    </row>
    <row r="18" spans="1:7" ht="94.5" x14ac:dyDescent="0.3">
      <c r="A18" s="38" t="s">
        <v>28</v>
      </c>
      <c r="B18" s="46" t="s">
        <v>29</v>
      </c>
      <c r="C18" s="47"/>
      <c r="D18" s="47">
        <v>305603.7</v>
      </c>
      <c r="E18" s="40"/>
      <c r="F18" s="41"/>
      <c r="G18" s="48"/>
    </row>
    <row r="19" spans="1:7" ht="63" x14ac:dyDescent="0.3">
      <c r="A19" s="38" t="s">
        <v>30</v>
      </c>
      <c r="B19" s="46" t="s">
        <v>31</v>
      </c>
      <c r="C19" s="47"/>
      <c r="D19" s="47">
        <v>3408.3</v>
      </c>
      <c r="E19" s="40"/>
      <c r="F19" s="41"/>
      <c r="G19" s="48"/>
    </row>
    <row r="20" spans="1:7" ht="20.25" x14ac:dyDescent="0.3">
      <c r="A20" s="34"/>
      <c r="B20" s="35"/>
      <c r="C20" s="49"/>
      <c r="D20" s="49"/>
      <c r="E20" s="40"/>
      <c r="F20" s="50"/>
      <c r="G20" s="48"/>
    </row>
    <row r="21" spans="1:7" s="9" customFormat="1" ht="31.5" x14ac:dyDescent="0.3">
      <c r="A21" s="51" t="s">
        <v>32</v>
      </c>
      <c r="B21" s="52" t="s">
        <v>33</v>
      </c>
      <c r="C21" s="49">
        <f>C22</f>
        <v>20315928.199999999</v>
      </c>
      <c r="D21" s="53">
        <f>D22</f>
        <v>19591959.399999999</v>
      </c>
      <c r="E21" s="36">
        <f>D21-C21</f>
        <v>-723968.80000000075</v>
      </c>
      <c r="F21" s="31">
        <f>D21/C21</f>
        <v>0.96436447338891462</v>
      </c>
      <c r="G21" s="54"/>
    </row>
    <row r="22" spans="1:7" s="23" customFormat="1" ht="31.5" x14ac:dyDescent="0.3">
      <c r="A22" s="38" t="s">
        <v>34</v>
      </c>
      <c r="B22" s="46" t="s">
        <v>35</v>
      </c>
      <c r="C22" s="47">
        <v>20315928.199999999</v>
      </c>
      <c r="D22" s="47">
        <f>SUM(D23:D38)</f>
        <v>19591959.399999999</v>
      </c>
      <c r="E22" s="42">
        <f>D22-C22</f>
        <v>-723968.80000000075</v>
      </c>
      <c r="F22" s="44">
        <f>D22/C22</f>
        <v>0.96436447338891462</v>
      </c>
      <c r="G22" s="55"/>
    </row>
    <row r="23" spans="1:7" ht="78.75" x14ac:dyDescent="0.3">
      <c r="A23" s="38" t="s">
        <v>36</v>
      </c>
      <c r="B23" s="46" t="s">
        <v>37</v>
      </c>
      <c r="C23" s="47"/>
      <c r="D23" s="47">
        <v>14078.7</v>
      </c>
      <c r="E23" s="40"/>
      <c r="F23" s="56"/>
      <c r="G23" s="57"/>
    </row>
    <row r="24" spans="1:7" ht="126" x14ac:dyDescent="0.3">
      <c r="A24" s="38" t="s">
        <v>38</v>
      </c>
      <c r="B24" s="46" t="s">
        <v>39</v>
      </c>
      <c r="C24" s="47"/>
      <c r="D24" s="47">
        <v>53470</v>
      </c>
      <c r="E24" s="40"/>
      <c r="F24" s="56"/>
      <c r="G24" s="57"/>
    </row>
    <row r="25" spans="1:7" ht="60.75" customHeight="1" x14ac:dyDescent="0.3">
      <c r="A25" s="38" t="s">
        <v>40</v>
      </c>
      <c r="B25" s="46" t="s">
        <v>41</v>
      </c>
      <c r="C25" s="47"/>
      <c r="D25" s="47">
        <v>2172.6</v>
      </c>
      <c r="E25" s="40"/>
      <c r="F25" s="56"/>
      <c r="G25" s="57"/>
    </row>
    <row r="26" spans="1:7" ht="31.5" x14ac:dyDescent="0.3">
      <c r="A26" s="38" t="s">
        <v>42</v>
      </c>
      <c r="B26" s="46" t="s">
        <v>43</v>
      </c>
      <c r="C26" s="47"/>
      <c r="D26" s="47">
        <v>7120880</v>
      </c>
      <c r="E26" s="40"/>
      <c r="F26" s="56"/>
      <c r="G26" s="48"/>
    </row>
    <row r="27" spans="1:7" ht="31.5" x14ac:dyDescent="0.3">
      <c r="A27" s="38" t="s">
        <v>44</v>
      </c>
      <c r="B27" s="46" t="s">
        <v>45</v>
      </c>
      <c r="C27" s="47"/>
      <c r="D27" s="47">
        <v>36.700000000000003</v>
      </c>
      <c r="E27" s="40"/>
      <c r="F27" s="56"/>
      <c r="G27" s="48"/>
    </row>
    <row r="28" spans="1:7" ht="157.5" x14ac:dyDescent="0.3">
      <c r="A28" s="38" t="s">
        <v>46</v>
      </c>
      <c r="B28" s="46" t="s">
        <v>47</v>
      </c>
      <c r="C28" s="47"/>
      <c r="D28" s="47">
        <v>2997347.4</v>
      </c>
      <c r="E28" s="40"/>
      <c r="F28" s="56"/>
      <c r="G28" s="48"/>
    </row>
    <row r="29" spans="1:7" ht="141.75" x14ac:dyDescent="0.3">
      <c r="A29" s="38" t="s">
        <v>48</v>
      </c>
      <c r="B29" s="46" t="s">
        <v>49</v>
      </c>
      <c r="C29" s="47"/>
      <c r="D29" s="47">
        <v>23872.799999999999</v>
      </c>
      <c r="E29" s="40"/>
      <c r="F29" s="56"/>
      <c r="G29" s="48"/>
    </row>
    <row r="30" spans="1:7" ht="138" customHeight="1" x14ac:dyDescent="0.3">
      <c r="A30" s="38" t="s">
        <v>50</v>
      </c>
      <c r="B30" s="46" t="s">
        <v>51</v>
      </c>
      <c r="C30" s="47"/>
      <c r="D30" s="47">
        <v>70.099999999999994</v>
      </c>
      <c r="E30" s="40"/>
      <c r="F30" s="56"/>
      <c r="G30" s="48"/>
    </row>
    <row r="31" spans="1:7" ht="110.25" x14ac:dyDescent="0.3">
      <c r="A31" s="38" t="s">
        <v>52</v>
      </c>
      <c r="B31" s="46" t="s">
        <v>53</v>
      </c>
      <c r="C31" s="47"/>
      <c r="D31" s="47">
        <v>1959.5</v>
      </c>
      <c r="E31" s="40"/>
      <c r="F31" s="56"/>
      <c r="G31" s="48"/>
    </row>
    <row r="32" spans="1:7" ht="110.25" x14ac:dyDescent="0.3">
      <c r="A32" s="38" t="s">
        <v>54</v>
      </c>
      <c r="B32" s="46" t="s">
        <v>55</v>
      </c>
      <c r="C32" s="47"/>
      <c r="D32" s="47">
        <v>6479.6</v>
      </c>
      <c r="E32" s="40"/>
      <c r="F32" s="56"/>
      <c r="G32" s="48"/>
    </row>
    <row r="33" spans="1:7" ht="78.75" x14ac:dyDescent="0.3">
      <c r="A33" s="38" t="s">
        <v>56</v>
      </c>
      <c r="B33" s="46" t="s">
        <v>57</v>
      </c>
      <c r="C33" s="47"/>
      <c r="D33" s="47">
        <v>4273847.9000000004</v>
      </c>
      <c r="E33" s="40"/>
      <c r="F33" s="56"/>
      <c r="G33" s="48"/>
    </row>
    <row r="34" spans="1:7" ht="94.5" x14ac:dyDescent="0.3">
      <c r="A34" s="38" t="s">
        <v>58</v>
      </c>
      <c r="B34" s="46" t="s">
        <v>59</v>
      </c>
      <c r="C34" s="47"/>
      <c r="D34" s="47">
        <v>30569.599999999999</v>
      </c>
      <c r="E34" s="40"/>
      <c r="F34" s="56"/>
      <c r="G34" s="48"/>
    </row>
    <row r="35" spans="1:7" ht="78.75" x14ac:dyDescent="0.3">
      <c r="A35" s="38" t="s">
        <v>60</v>
      </c>
      <c r="B35" s="46" t="s">
        <v>61</v>
      </c>
      <c r="C35" s="47"/>
      <c r="D35" s="47">
        <v>5749526.2000000002</v>
      </c>
      <c r="E35" s="40"/>
      <c r="F35" s="56"/>
      <c r="G35" s="48"/>
    </row>
    <row r="36" spans="1:7" ht="78.75" x14ac:dyDescent="0.3">
      <c r="A36" s="38" t="s">
        <v>62</v>
      </c>
      <c r="B36" s="46" t="s">
        <v>63</v>
      </c>
      <c r="C36" s="47"/>
      <c r="D36" s="47">
        <v>-787902.8</v>
      </c>
      <c r="E36" s="40"/>
      <c r="F36" s="56"/>
      <c r="G36" s="48"/>
    </row>
    <row r="37" spans="1:7" ht="31.5" x14ac:dyDescent="0.3">
      <c r="A37" s="38" t="s">
        <v>64</v>
      </c>
      <c r="B37" s="46" t="s">
        <v>65</v>
      </c>
      <c r="C37" s="47"/>
      <c r="D37" s="47">
        <v>391833.9</v>
      </c>
      <c r="E37" s="40"/>
      <c r="F37" s="56"/>
      <c r="G37" s="48"/>
    </row>
    <row r="38" spans="1:7" ht="84.75" customHeight="1" x14ac:dyDescent="0.3">
      <c r="A38" s="38" t="s">
        <v>66</v>
      </c>
      <c r="B38" s="46" t="s">
        <v>67</v>
      </c>
      <c r="C38" s="47"/>
      <c r="D38" s="47">
        <v>-286282.8</v>
      </c>
      <c r="E38" s="40"/>
      <c r="F38" s="56"/>
      <c r="G38" s="48"/>
    </row>
    <row r="39" spans="1:7" ht="20.25" x14ac:dyDescent="0.3">
      <c r="A39" s="38"/>
      <c r="B39" s="39"/>
      <c r="C39" s="40"/>
      <c r="D39" s="40"/>
      <c r="E39" s="40"/>
      <c r="F39" s="56"/>
      <c r="G39" s="48"/>
    </row>
    <row r="40" spans="1:7" ht="20.25" x14ac:dyDescent="0.3">
      <c r="A40" s="34" t="s">
        <v>68</v>
      </c>
      <c r="B40" s="58" t="s">
        <v>69</v>
      </c>
      <c r="C40" s="36">
        <f>C41</f>
        <v>6858269</v>
      </c>
      <c r="D40" s="30">
        <f>D41+D46+D45</f>
        <v>7592846.2000000002</v>
      </c>
      <c r="E40" s="36">
        <f>D40-C40</f>
        <v>734577.20000000019</v>
      </c>
      <c r="F40" s="31">
        <f>D40/C40</f>
        <v>1.1071082513678014</v>
      </c>
      <c r="G40" s="27"/>
    </row>
    <row r="41" spans="1:7" s="23" customFormat="1" ht="31.5" x14ac:dyDescent="0.3">
      <c r="A41" s="38" t="s">
        <v>70</v>
      </c>
      <c r="B41" s="39" t="s">
        <v>71</v>
      </c>
      <c r="C41" s="40">
        <v>6858269</v>
      </c>
      <c r="D41" s="40">
        <f>SUM(D42:D44)</f>
        <v>7572376.5</v>
      </c>
      <c r="E41" s="42">
        <f>D41-C41</f>
        <v>714107.5</v>
      </c>
      <c r="F41" s="44">
        <f>D41/C41</f>
        <v>1.1041235769550597</v>
      </c>
      <c r="G41" s="59"/>
    </row>
    <row r="42" spans="1:7" ht="31.5" x14ac:dyDescent="0.3">
      <c r="A42" s="38" t="s">
        <v>72</v>
      </c>
      <c r="B42" s="39" t="s">
        <v>73</v>
      </c>
      <c r="C42" s="40"/>
      <c r="D42" s="40">
        <v>5354283.0999999996</v>
      </c>
      <c r="E42" s="40"/>
      <c r="F42" s="56"/>
      <c r="G42" s="27"/>
    </row>
    <row r="43" spans="1:7" ht="47.25" x14ac:dyDescent="0.3">
      <c r="A43" s="38" t="s">
        <v>74</v>
      </c>
      <c r="B43" s="39" t="s">
        <v>75</v>
      </c>
      <c r="C43" s="40"/>
      <c r="D43" s="40">
        <v>2218106.5</v>
      </c>
      <c r="E43" s="40"/>
      <c r="F43" s="56"/>
      <c r="G43" s="27"/>
    </row>
    <row r="44" spans="1:7" ht="47.25" x14ac:dyDescent="0.3">
      <c r="A44" s="38" t="s">
        <v>76</v>
      </c>
      <c r="B44" s="39" t="s">
        <v>77</v>
      </c>
      <c r="C44" s="40"/>
      <c r="D44" s="40">
        <v>-13.1</v>
      </c>
      <c r="E44" s="40"/>
      <c r="F44" s="56"/>
      <c r="G44" s="27"/>
    </row>
    <row r="45" spans="1:7" ht="20.25" x14ac:dyDescent="0.3">
      <c r="A45" s="38" t="s">
        <v>78</v>
      </c>
      <c r="B45" s="39" t="s">
        <v>79</v>
      </c>
      <c r="C45" s="40"/>
      <c r="D45" s="40">
        <v>0.2</v>
      </c>
      <c r="E45" s="40"/>
      <c r="F45" s="56"/>
      <c r="G45" s="27"/>
    </row>
    <row r="46" spans="1:7" ht="20.25" x14ac:dyDescent="0.3">
      <c r="A46" s="38" t="s">
        <v>80</v>
      </c>
      <c r="B46" s="39" t="s">
        <v>81</v>
      </c>
      <c r="C46" s="40"/>
      <c r="D46" s="40">
        <v>20469.5</v>
      </c>
      <c r="E46" s="40"/>
      <c r="F46" s="56"/>
      <c r="G46" s="27"/>
    </row>
    <row r="47" spans="1:7" ht="20.25" x14ac:dyDescent="0.3">
      <c r="A47" s="38"/>
      <c r="B47" s="39"/>
      <c r="C47" s="40"/>
      <c r="D47" s="40"/>
      <c r="E47" s="40"/>
      <c r="F47" s="56"/>
      <c r="G47" s="27"/>
    </row>
    <row r="48" spans="1:7" ht="20.25" x14ac:dyDescent="0.3">
      <c r="A48" s="34" t="s">
        <v>82</v>
      </c>
      <c r="B48" s="35" t="s">
        <v>83</v>
      </c>
      <c r="C48" s="49">
        <f>C49+C52+C55</f>
        <v>14934091</v>
      </c>
      <c r="D48" s="49">
        <f>D49+D52+D55</f>
        <v>15045028.6</v>
      </c>
      <c r="E48" s="36">
        <f>D48-C48</f>
        <v>110937.59999999963</v>
      </c>
      <c r="F48" s="31">
        <f>D48/C48</f>
        <v>1.0074284802469731</v>
      </c>
      <c r="G48" s="27"/>
    </row>
    <row r="49" spans="1:7" s="9" customFormat="1" ht="20.25" x14ac:dyDescent="0.3">
      <c r="A49" s="38" t="s">
        <v>84</v>
      </c>
      <c r="B49" s="46" t="s">
        <v>85</v>
      </c>
      <c r="C49" s="47">
        <v>10380770.199999999</v>
      </c>
      <c r="D49" s="47">
        <f>D50+D51</f>
        <v>10457552.1</v>
      </c>
      <c r="E49" s="42">
        <f>D49-C49</f>
        <v>76781.900000000373</v>
      </c>
      <c r="F49" s="44">
        <f>D49/C49</f>
        <v>1.0073965513657166</v>
      </c>
      <c r="G49" s="54"/>
    </row>
    <row r="50" spans="1:7" s="9" customFormat="1" ht="31.5" x14ac:dyDescent="0.3">
      <c r="A50" s="38" t="s">
        <v>86</v>
      </c>
      <c r="B50" s="46" t="s">
        <v>87</v>
      </c>
      <c r="C50" s="47"/>
      <c r="D50" s="47">
        <v>9499073.1999999993</v>
      </c>
      <c r="E50" s="40"/>
      <c r="F50" s="56"/>
      <c r="G50" s="48"/>
    </row>
    <row r="51" spans="1:7" s="9" customFormat="1" ht="31.5" x14ac:dyDescent="0.3">
      <c r="A51" s="38" t="s">
        <v>88</v>
      </c>
      <c r="B51" s="46" t="s">
        <v>89</v>
      </c>
      <c r="C51" s="47"/>
      <c r="D51" s="47">
        <v>958478.9</v>
      </c>
      <c r="E51" s="40"/>
      <c r="F51" s="56"/>
      <c r="G51" s="48"/>
    </row>
    <row r="52" spans="1:7" s="9" customFormat="1" ht="20.25" x14ac:dyDescent="0.3">
      <c r="A52" s="38" t="s">
        <v>90</v>
      </c>
      <c r="B52" s="46" t="s">
        <v>91</v>
      </c>
      <c r="C52" s="47">
        <v>4511944.8</v>
      </c>
      <c r="D52" s="47">
        <f>SUM(D53:D54)</f>
        <v>4542583.6000000006</v>
      </c>
      <c r="E52" s="42">
        <f>D52-C52</f>
        <v>30638.800000000745</v>
      </c>
      <c r="F52" s="44">
        <f>D52/C52</f>
        <v>1.0067905972608531</v>
      </c>
      <c r="G52" s="48"/>
    </row>
    <row r="53" spans="1:7" s="9" customFormat="1" ht="20.25" x14ac:dyDescent="0.3">
      <c r="A53" s="38" t="s">
        <v>92</v>
      </c>
      <c r="B53" s="46" t="s">
        <v>93</v>
      </c>
      <c r="C53" s="47"/>
      <c r="D53" s="47">
        <v>734367.9</v>
      </c>
      <c r="E53" s="40"/>
      <c r="F53" s="56"/>
      <c r="G53" s="48"/>
    </row>
    <row r="54" spans="1:7" s="9" customFormat="1" ht="20.25" x14ac:dyDescent="0.3">
      <c r="A54" s="38" t="s">
        <v>94</v>
      </c>
      <c r="B54" s="46" t="s">
        <v>95</v>
      </c>
      <c r="C54" s="47"/>
      <c r="D54" s="47">
        <v>3808215.7</v>
      </c>
      <c r="E54" s="40"/>
      <c r="F54" s="56"/>
      <c r="G54" s="48"/>
    </row>
    <row r="55" spans="1:7" s="9" customFormat="1" ht="20.25" x14ac:dyDescent="0.3">
      <c r="A55" s="38" t="s">
        <v>96</v>
      </c>
      <c r="B55" s="46" t="s">
        <v>97</v>
      </c>
      <c r="C55" s="47">
        <v>41376</v>
      </c>
      <c r="D55" s="47">
        <v>44892.9</v>
      </c>
      <c r="E55" s="42">
        <f>D55-C55</f>
        <v>3516.9000000000015</v>
      </c>
      <c r="F55" s="44">
        <f>D55/C55</f>
        <v>1.0849985498839907</v>
      </c>
      <c r="G55" s="48"/>
    </row>
    <row r="56" spans="1:7" ht="20.25" x14ac:dyDescent="0.3">
      <c r="A56" s="38"/>
      <c r="B56" s="46"/>
      <c r="C56" s="47"/>
      <c r="D56" s="47"/>
      <c r="E56" s="40"/>
      <c r="F56" s="56"/>
      <c r="G56" s="48"/>
    </row>
    <row r="57" spans="1:7" s="9" customFormat="1" ht="31.5" x14ac:dyDescent="0.3">
      <c r="A57" s="34" t="s">
        <v>98</v>
      </c>
      <c r="B57" s="35" t="s">
        <v>99</v>
      </c>
      <c r="C57" s="49">
        <f>C58+C61</f>
        <v>83002.7</v>
      </c>
      <c r="D57" s="49">
        <f>D58+D61</f>
        <v>85170.5</v>
      </c>
      <c r="E57" s="36">
        <f>D57-C57</f>
        <v>2167.8000000000029</v>
      </c>
      <c r="F57" s="31">
        <f>D57/C57</f>
        <v>1.0261172226927557</v>
      </c>
      <c r="G57" s="48"/>
    </row>
    <row r="58" spans="1:7" s="9" customFormat="1" ht="20.25" x14ac:dyDescent="0.3">
      <c r="A58" s="38" t="s">
        <v>100</v>
      </c>
      <c r="B58" s="46" t="s">
        <v>101</v>
      </c>
      <c r="C58" s="47">
        <v>80336.3</v>
      </c>
      <c r="D58" s="47">
        <f>D59+D60</f>
        <v>82495.199999999997</v>
      </c>
      <c r="E58" s="42">
        <f>D58-C58</f>
        <v>2158.8999999999942</v>
      </c>
      <c r="F58" s="44">
        <f>D58/C58</f>
        <v>1.0268732814431334</v>
      </c>
      <c r="G58" s="54"/>
    </row>
    <row r="59" spans="1:7" ht="31.5" x14ac:dyDescent="0.3">
      <c r="A59" s="38" t="s">
        <v>102</v>
      </c>
      <c r="B59" s="46" t="s">
        <v>103</v>
      </c>
      <c r="C59" s="47"/>
      <c r="D59" s="47">
        <v>79024.3</v>
      </c>
      <c r="E59" s="40"/>
      <c r="F59" s="56"/>
      <c r="G59" s="48"/>
    </row>
    <row r="60" spans="1:7" ht="47.25" x14ac:dyDescent="0.3">
      <c r="A60" s="38" t="s">
        <v>104</v>
      </c>
      <c r="B60" s="46" t="s">
        <v>105</v>
      </c>
      <c r="C60" s="47"/>
      <c r="D60" s="47">
        <v>3470.9</v>
      </c>
      <c r="E60" s="40"/>
      <c r="F60" s="56"/>
      <c r="G60" s="48"/>
    </row>
    <row r="61" spans="1:7" ht="31.5" x14ac:dyDescent="0.3">
      <c r="A61" s="38" t="s">
        <v>106</v>
      </c>
      <c r="B61" s="46" t="s">
        <v>107</v>
      </c>
      <c r="C61" s="47">
        <v>2666.4</v>
      </c>
      <c r="D61" s="47">
        <f>D62+D64+D63</f>
        <v>2675.2999999999997</v>
      </c>
      <c r="E61" s="42">
        <f>D61-C61</f>
        <v>8.8999999999996362</v>
      </c>
      <c r="F61" s="44">
        <f>D61/C61</f>
        <v>1.0033378337833783</v>
      </c>
      <c r="G61" s="48"/>
    </row>
    <row r="62" spans="1:7" ht="20.25" x14ac:dyDescent="0.3">
      <c r="A62" s="38" t="s">
        <v>108</v>
      </c>
      <c r="B62" s="46" t="s">
        <v>109</v>
      </c>
      <c r="C62" s="47"/>
      <c r="D62" s="47">
        <v>2597.9</v>
      </c>
      <c r="E62" s="40"/>
      <c r="F62" s="56"/>
      <c r="G62" s="48"/>
    </row>
    <row r="63" spans="1:7" ht="47.25" x14ac:dyDescent="0.3">
      <c r="A63" s="38" t="s">
        <v>110</v>
      </c>
      <c r="B63" s="46" t="s">
        <v>111</v>
      </c>
      <c r="C63" s="47"/>
      <c r="D63" s="47">
        <v>7.2</v>
      </c>
      <c r="E63" s="40"/>
      <c r="F63" s="56"/>
      <c r="G63" s="48"/>
    </row>
    <row r="64" spans="1:7" ht="31.5" x14ac:dyDescent="0.3">
      <c r="A64" s="38" t="s">
        <v>112</v>
      </c>
      <c r="B64" s="46" t="s">
        <v>113</v>
      </c>
      <c r="C64" s="47"/>
      <c r="D64" s="47">
        <v>70.2</v>
      </c>
      <c r="E64" s="40"/>
      <c r="F64" s="56"/>
      <c r="G64" s="48"/>
    </row>
    <row r="65" spans="1:7" ht="20.25" x14ac:dyDescent="0.3">
      <c r="A65" s="38"/>
      <c r="B65" s="46"/>
      <c r="C65" s="47"/>
      <c r="D65" s="47"/>
      <c r="E65" s="40"/>
      <c r="F65" s="56"/>
      <c r="G65" s="48"/>
    </row>
    <row r="66" spans="1:7" ht="20.25" x14ac:dyDescent="0.3">
      <c r="A66" s="34" t="s">
        <v>114</v>
      </c>
      <c r="B66" s="35" t="s">
        <v>115</v>
      </c>
      <c r="C66" s="49">
        <f>C68</f>
        <v>79901.8</v>
      </c>
      <c r="D66" s="49">
        <f>D68+D67</f>
        <v>73784.5</v>
      </c>
      <c r="E66" s="36">
        <f>D66-C66</f>
        <v>-6117.3000000000029</v>
      </c>
      <c r="F66" s="31">
        <f>D66/C66</f>
        <v>0.92343977232052343</v>
      </c>
      <c r="G66" s="57"/>
    </row>
    <row r="67" spans="1:7" ht="63" x14ac:dyDescent="0.3">
      <c r="A67" s="38" t="s">
        <v>116</v>
      </c>
      <c r="B67" s="46" t="s">
        <v>117</v>
      </c>
      <c r="C67" s="49"/>
      <c r="D67" s="60">
        <v>4.5</v>
      </c>
      <c r="E67" s="36"/>
      <c r="F67" s="31"/>
      <c r="G67" s="48"/>
    </row>
    <row r="68" spans="1:7" ht="47.25" x14ac:dyDescent="0.3">
      <c r="A68" s="38" t="s">
        <v>118</v>
      </c>
      <c r="B68" s="46" t="s">
        <v>119</v>
      </c>
      <c r="C68" s="47">
        <v>79901.8</v>
      </c>
      <c r="D68" s="47">
        <f>SUM(D69:D84)</f>
        <v>73780</v>
      </c>
      <c r="E68" s="42">
        <f>D68-C68</f>
        <v>-6121.8000000000029</v>
      </c>
      <c r="F68" s="44">
        <f>D68/C68</f>
        <v>0.92338345318878923</v>
      </c>
      <c r="G68" s="48"/>
    </row>
    <row r="69" spans="1:7" ht="94.5" x14ac:dyDescent="0.3">
      <c r="A69" s="38" t="s">
        <v>120</v>
      </c>
      <c r="B69" s="46" t="s">
        <v>121</v>
      </c>
      <c r="C69" s="47"/>
      <c r="D69" s="47">
        <v>12.2</v>
      </c>
      <c r="E69" s="42"/>
      <c r="F69" s="44"/>
      <c r="G69" s="48"/>
    </row>
    <row r="70" spans="1:7" ht="63" x14ac:dyDescent="0.3">
      <c r="A70" s="38" t="s">
        <v>122</v>
      </c>
      <c r="B70" s="46" t="s">
        <v>123</v>
      </c>
      <c r="C70" s="47"/>
      <c r="D70" s="47">
        <v>33293.5</v>
      </c>
      <c r="E70" s="47"/>
      <c r="F70" s="56"/>
      <c r="G70" s="48"/>
    </row>
    <row r="71" spans="1:7" ht="92.25" customHeight="1" x14ac:dyDescent="0.3">
      <c r="A71" s="38" t="s">
        <v>124</v>
      </c>
      <c r="B71" s="46" t="s">
        <v>125</v>
      </c>
      <c r="C71" s="47"/>
      <c r="D71" s="47">
        <v>187.7</v>
      </c>
      <c r="E71" s="47"/>
      <c r="F71" s="56"/>
      <c r="G71" s="48"/>
    </row>
    <row r="72" spans="1:7" ht="69" customHeight="1" x14ac:dyDescent="0.3">
      <c r="A72" s="38" t="s">
        <v>126</v>
      </c>
      <c r="B72" s="46" t="s">
        <v>127</v>
      </c>
      <c r="C72" s="47"/>
      <c r="D72" s="47">
        <v>21</v>
      </c>
      <c r="E72" s="47"/>
      <c r="F72" s="56"/>
      <c r="G72" s="48"/>
    </row>
    <row r="73" spans="1:7" ht="126" x14ac:dyDescent="0.3">
      <c r="A73" s="38" t="s">
        <v>128</v>
      </c>
      <c r="B73" s="46" t="s">
        <v>129</v>
      </c>
      <c r="C73" s="47"/>
      <c r="D73" s="47">
        <v>140.9</v>
      </c>
      <c r="E73" s="40"/>
      <c r="F73" s="56"/>
      <c r="G73" s="48"/>
    </row>
    <row r="74" spans="1:7" ht="150.75" customHeight="1" x14ac:dyDescent="0.3">
      <c r="A74" s="38" t="s">
        <v>130</v>
      </c>
      <c r="B74" s="46" t="s">
        <v>131</v>
      </c>
      <c r="C74" s="47"/>
      <c r="D74" s="47">
        <v>8</v>
      </c>
      <c r="E74" s="40"/>
      <c r="F74" s="56"/>
      <c r="G74" s="48"/>
    </row>
    <row r="75" spans="1:7" ht="78.75" x14ac:dyDescent="0.3">
      <c r="A75" s="38" t="s">
        <v>132</v>
      </c>
      <c r="B75" s="46" t="s">
        <v>133</v>
      </c>
      <c r="C75" s="47"/>
      <c r="D75" s="47">
        <v>28831.5</v>
      </c>
      <c r="E75" s="40"/>
      <c r="F75" s="56"/>
      <c r="G75" s="48"/>
    </row>
    <row r="76" spans="1:7" ht="141.75" x14ac:dyDescent="0.3">
      <c r="A76" s="38" t="s">
        <v>134</v>
      </c>
      <c r="B76" s="46" t="s">
        <v>135</v>
      </c>
      <c r="C76" s="47"/>
      <c r="D76" s="47">
        <v>12.8</v>
      </c>
      <c r="E76" s="40"/>
      <c r="F76" s="56"/>
      <c r="G76" s="48"/>
    </row>
    <row r="77" spans="1:7" ht="63" x14ac:dyDescent="0.3">
      <c r="A77" s="38" t="s">
        <v>136</v>
      </c>
      <c r="B77" s="46" t="s">
        <v>137</v>
      </c>
      <c r="C77" s="47"/>
      <c r="D77" s="47">
        <v>6744</v>
      </c>
      <c r="E77" s="40"/>
      <c r="F77" s="56"/>
      <c r="G77" s="48"/>
    </row>
    <row r="78" spans="1:7" ht="47.25" x14ac:dyDescent="0.3">
      <c r="A78" s="38" t="s">
        <v>138</v>
      </c>
      <c r="B78" s="46" t="s">
        <v>139</v>
      </c>
      <c r="C78" s="47"/>
      <c r="D78" s="47">
        <v>712.5</v>
      </c>
      <c r="E78" s="47"/>
      <c r="F78" s="56"/>
      <c r="G78" s="48"/>
    </row>
    <row r="79" spans="1:7" ht="31.5" x14ac:dyDescent="0.3">
      <c r="A79" s="38" t="s">
        <v>140</v>
      </c>
      <c r="B79" s="46" t="s">
        <v>141</v>
      </c>
      <c r="C79" s="47"/>
      <c r="D79" s="47">
        <v>1.9</v>
      </c>
      <c r="E79" s="47"/>
      <c r="F79" s="56"/>
      <c r="G79" s="48"/>
    </row>
    <row r="80" spans="1:7" ht="47.25" x14ac:dyDescent="0.3">
      <c r="A80" s="38" t="s">
        <v>142</v>
      </c>
      <c r="B80" s="46" t="s">
        <v>143</v>
      </c>
      <c r="C80" s="47"/>
      <c r="D80" s="47">
        <v>190</v>
      </c>
      <c r="E80" s="47"/>
      <c r="F80" s="56"/>
      <c r="G80" s="48"/>
    </row>
    <row r="81" spans="1:7" ht="94.5" x14ac:dyDescent="0.3">
      <c r="A81" s="38" t="s">
        <v>144</v>
      </c>
      <c r="B81" s="46" t="s">
        <v>145</v>
      </c>
      <c r="C81" s="47"/>
      <c r="D81" s="47">
        <v>958.5</v>
      </c>
      <c r="E81" s="47"/>
      <c r="F81" s="56"/>
      <c r="G81" s="48"/>
    </row>
    <row r="82" spans="1:7" ht="94.5" x14ac:dyDescent="0.3">
      <c r="A82" s="38" t="s">
        <v>146</v>
      </c>
      <c r="B82" s="46" t="s">
        <v>147</v>
      </c>
      <c r="C82" s="47"/>
      <c r="D82" s="47">
        <v>1092.5</v>
      </c>
      <c r="E82" s="47"/>
      <c r="F82" s="56"/>
      <c r="G82" s="48"/>
    </row>
    <row r="83" spans="1:7" ht="63" x14ac:dyDescent="0.3">
      <c r="A83" s="38" t="s">
        <v>148</v>
      </c>
      <c r="B83" s="46" t="s">
        <v>149</v>
      </c>
      <c r="C83" s="47"/>
      <c r="D83" s="47">
        <v>965</v>
      </c>
      <c r="E83" s="47"/>
      <c r="F83" s="56"/>
      <c r="G83" s="48"/>
    </row>
    <row r="84" spans="1:7" ht="78.75" x14ac:dyDescent="0.3">
      <c r="A84" s="38" t="s">
        <v>150</v>
      </c>
      <c r="B84" s="46" t="s">
        <v>151</v>
      </c>
      <c r="C84" s="47"/>
      <c r="D84" s="47">
        <v>608</v>
      </c>
      <c r="E84" s="47"/>
      <c r="F84" s="56"/>
      <c r="G84" s="48"/>
    </row>
    <row r="85" spans="1:7" s="9" customFormat="1" ht="20.25" x14ac:dyDescent="0.3">
      <c r="A85" s="38"/>
      <c r="B85" s="46"/>
      <c r="C85" s="47"/>
      <c r="D85" s="47"/>
      <c r="E85" s="40"/>
      <c r="F85" s="56"/>
      <c r="G85" s="54"/>
    </row>
    <row r="86" spans="1:7" s="9" customFormat="1" ht="31.5" x14ac:dyDescent="0.3">
      <c r="A86" s="34" t="s">
        <v>152</v>
      </c>
      <c r="B86" s="35" t="s">
        <v>153</v>
      </c>
      <c r="C86" s="49"/>
      <c r="D86" s="49">
        <f>D89+D91+D87+D88+D90</f>
        <v>244.20000000000002</v>
      </c>
      <c r="E86" s="36">
        <f>D86-C86</f>
        <v>244.20000000000002</v>
      </c>
      <c r="F86" s="61"/>
      <c r="G86" s="62"/>
    </row>
    <row r="87" spans="1:7" s="9" customFormat="1" ht="31.5" x14ac:dyDescent="0.3">
      <c r="A87" s="38" t="s">
        <v>154</v>
      </c>
      <c r="B87" s="63" t="s">
        <v>155</v>
      </c>
      <c r="C87" s="49"/>
      <c r="D87" s="60">
        <v>-0.6</v>
      </c>
      <c r="E87" s="49"/>
      <c r="F87" s="61"/>
      <c r="G87" s="62"/>
    </row>
    <row r="88" spans="1:7" s="9" customFormat="1" ht="20.25" x14ac:dyDescent="0.3">
      <c r="A88" s="38" t="s">
        <v>156</v>
      </c>
      <c r="B88" s="63" t="s">
        <v>157</v>
      </c>
      <c r="C88" s="49"/>
      <c r="D88" s="60">
        <v>4.3</v>
      </c>
      <c r="E88" s="49"/>
      <c r="F88" s="61"/>
      <c r="G88" s="62"/>
    </row>
    <row r="89" spans="1:7" ht="20.25" x14ac:dyDescent="0.3">
      <c r="A89" s="38" t="s">
        <v>158</v>
      </c>
      <c r="B89" s="63" t="s">
        <v>159</v>
      </c>
      <c r="C89" s="47"/>
      <c r="D89" s="47">
        <v>236.7</v>
      </c>
      <c r="E89" s="40"/>
      <c r="F89" s="56"/>
      <c r="G89" s="48"/>
    </row>
    <row r="90" spans="1:7" ht="31.5" x14ac:dyDescent="0.3">
      <c r="A90" s="38" t="s">
        <v>160</v>
      </c>
      <c r="B90" s="63" t="s">
        <v>161</v>
      </c>
      <c r="C90" s="47"/>
      <c r="D90" s="47">
        <v>3.3</v>
      </c>
      <c r="E90" s="40"/>
      <c r="F90" s="56"/>
      <c r="G90" s="48"/>
    </row>
    <row r="91" spans="1:7" ht="31.5" x14ac:dyDescent="0.3">
      <c r="A91" s="38" t="s">
        <v>162</v>
      </c>
      <c r="B91" s="63" t="s">
        <v>163</v>
      </c>
      <c r="C91" s="47"/>
      <c r="D91" s="47">
        <v>0.5</v>
      </c>
      <c r="E91" s="40"/>
      <c r="F91" s="56"/>
      <c r="G91" s="48"/>
    </row>
    <row r="92" spans="1:7" s="9" customFormat="1" ht="20.25" x14ac:dyDescent="0.3">
      <c r="A92" s="38"/>
      <c r="B92" s="46"/>
      <c r="C92" s="47"/>
      <c r="D92" s="47"/>
      <c r="E92" s="40"/>
      <c r="F92" s="56"/>
      <c r="G92" s="54"/>
    </row>
    <row r="93" spans="1:7" ht="31.5" x14ac:dyDescent="0.3">
      <c r="A93" s="34" t="s">
        <v>164</v>
      </c>
      <c r="B93" s="35" t="s">
        <v>165</v>
      </c>
      <c r="C93" s="49">
        <f>C95+C97+C103+C102+C94</f>
        <v>651728.19999999995</v>
      </c>
      <c r="D93" s="49">
        <f>D95+D97+D103+D102+D94</f>
        <v>611904</v>
      </c>
      <c r="E93" s="49">
        <f>E95+E97+E103+E102+E94</f>
        <v>-39824.199999999997</v>
      </c>
      <c r="F93" s="64">
        <f>D93/C93</f>
        <v>0.93889446551491873</v>
      </c>
      <c r="G93" s="48"/>
    </row>
    <row r="94" spans="1:7" ht="78.75" x14ac:dyDescent="0.3">
      <c r="A94" s="38" t="s">
        <v>166</v>
      </c>
      <c r="B94" s="46" t="s">
        <v>167</v>
      </c>
      <c r="C94" s="60">
        <v>389873.3</v>
      </c>
      <c r="D94" s="60">
        <v>389873.4</v>
      </c>
      <c r="E94" s="42">
        <f>D94-C94</f>
        <v>0.1000000000349246</v>
      </c>
      <c r="F94" s="44">
        <f>D94/C94</f>
        <v>1.0000002564935839</v>
      </c>
      <c r="G94" s="48"/>
    </row>
    <row r="95" spans="1:7" ht="31.5" x14ac:dyDescent="0.3">
      <c r="A95" s="38" t="s">
        <v>168</v>
      </c>
      <c r="B95" s="46" t="s">
        <v>169</v>
      </c>
      <c r="C95" s="47">
        <v>1435.5</v>
      </c>
      <c r="D95" s="47">
        <f>D96</f>
        <v>1439.4</v>
      </c>
      <c r="E95" s="42">
        <f>D95-C95</f>
        <v>3.9000000000000909</v>
      </c>
      <c r="F95" s="44">
        <f>D95/C95</f>
        <v>1.0027168234064787</v>
      </c>
      <c r="G95" s="48"/>
    </row>
    <row r="96" spans="1:7" ht="47.25" x14ac:dyDescent="0.3">
      <c r="A96" s="38" t="s">
        <v>170</v>
      </c>
      <c r="B96" s="46" t="s">
        <v>171</v>
      </c>
      <c r="C96" s="47"/>
      <c r="D96" s="47">
        <v>1439.4</v>
      </c>
      <c r="E96" s="47"/>
      <c r="F96" s="56"/>
      <c r="G96" s="48"/>
    </row>
    <row r="97" spans="1:7" ht="94.5" x14ac:dyDescent="0.3">
      <c r="A97" s="38" t="s">
        <v>172</v>
      </c>
      <c r="B97" s="46" t="s">
        <v>173</v>
      </c>
      <c r="C97" s="47">
        <v>256824.6</v>
      </c>
      <c r="D97" s="47">
        <f>SUM(D98:D101)</f>
        <v>212228.49999999997</v>
      </c>
      <c r="E97" s="42">
        <f>D97-C97</f>
        <v>-44596.100000000035</v>
      </c>
      <c r="F97" s="44">
        <f>D97/C97</f>
        <v>0.8263558085946594</v>
      </c>
      <c r="G97" s="48"/>
    </row>
    <row r="98" spans="1:7" ht="94.5" x14ac:dyDescent="0.3">
      <c r="A98" s="38" t="s">
        <v>174</v>
      </c>
      <c r="B98" s="46" t="s">
        <v>175</v>
      </c>
      <c r="C98" s="47"/>
      <c r="D98" s="47">
        <v>179059.3</v>
      </c>
      <c r="E98" s="47"/>
      <c r="F98" s="56"/>
      <c r="G98" s="48"/>
    </row>
    <row r="99" spans="1:7" ht="118.5" customHeight="1" x14ac:dyDescent="0.3">
      <c r="A99" s="38" t="s">
        <v>176</v>
      </c>
      <c r="B99" s="46" t="s">
        <v>177</v>
      </c>
      <c r="C99" s="47"/>
      <c r="D99" s="47">
        <v>11164.9</v>
      </c>
      <c r="E99" s="47"/>
      <c r="F99" s="56"/>
      <c r="G99" s="48"/>
    </row>
    <row r="100" spans="1:7" ht="94.5" x14ac:dyDescent="0.3">
      <c r="A100" s="38" t="s">
        <v>178</v>
      </c>
      <c r="B100" s="46" t="s">
        <v>179</v>
      </c>
      <c r="C100" s="47"/>
      <c r="D100" s="47">
        <v>4452.8</v>
      </c>
      <c r="E100" s="47"/>
      <c r="F100" s="56"/>
      <c r="G100" s="48"/>
    </row>
    <row r="101" spans="1:7" ht="47.25" x14ac:dyDescent="0.3">
      <c r="A101" s="38" t="s">
        <v>180</v>
      </c>
      <c r="B101" s="46" t="s">
        <v>181</v>
      </c>
      <c r="C101" s="47"/>
      <c r="D101" s="47">
        <v>17551.5</v>
      </c>
      <c r="E101" s="47"/>
      <c r="F101" s="56"/>
      <c r="G101" s="48"/>
    </row>
    <row r="102" spans="1:7" ht="47.25" x14ac:dyDescent="0.3">
      <c r="A102" s="38" t="s">
        <v>182</v>
      </c>
      <c r="B102" s="46" t="s">
        <v>183</v>
      </c>
      <c r="C102" s="47">
        <v>1782</v>
      </c>
      <c r="D102" s="47">
        <v>2324</v>
      </c>
      <c r="E102" s="42">
        <f>D102-C102</f>
        <v>542</v>
      </c>
      <c r="F102" s="44">
        <f>D102/C102</f>
        <v>1.3041526374859709</v>
      </c>
      <c r="G102" s="48"/>
    </row>
    <row r="103" spans="1:7" ht="94.5" x14ac:dyDescent="0.3">
      <c r="A103" s="38" t="s">
        <v>184</v>
      </c>
      <c r="B103" s="46" t="s">
        <v>185</v>
      </c>
      <c r="C103" s="47">
        <v>1812.8</v>
      </c>
      <c r="D103" s="47">
        <f>D104</f>
        <v>6038.7</v>
      </c>
      <c r="E103" s="42">
        <f>D103-C103</f>
        <v>4225.8999999999996</v>
      </c>
      <c r="F103" s="44">
        <f>D103/C103</f>
        <v>3.3311451897616946</v>
      </c>
      <c r="G103" s="48"/>
    </row>
    <row r="104" spans="1:7" ht="94.5" x14ac:dyDescent="0.3">
      <c r="A104" s="38" t="s">
        <v>186</v>
      </c>
      <c r="B104" s="46" t="s">
        <v>187</v>
      </c>
      <c r="C104" s="47"/>
      <c r="D104" s="47">
        <v>6038.7</v>
      </c>
      <c r="E104" s="47"/>
      <c r="F104" s="56"/>
      <c r="G104" s="48"/>
    </row>
    <row r="105" spans="1:7" s="9" customFormat="1" ht="20.25" x14ac:dyDescent="0.3">
      <c r="A105" s="38"/>
      <c r="B105" s="46"/>
      <c r="C105" s="47"/>
      <c r="D105" s="47"/>
      <c r="E105" s="40"/>
      <c r="F105" s="56"/>
      <c r="G105" s="54"/>
    </row>
    <row r="106" spans="1:7" ht="20.25" x14ac:dyDescent="0.3">
      <c r="A106" s="34" t="s">
        <v>188</v>
      </c>
      <c r="B106" s="35" t="s">
        <v>189</v>
      </c>
      <c r="C106" s="49">
        <f>C107+C111+C116</f>
        <v>535609.79999999993</v>
      </c>
      <c r="D106" s="49">
        <f>D107+D111+D116</f>
        <v>509430.89999999997</v>
      </c>
      <c r="E106" s="36">
        <f>D106-C106</f>
        <v>-26178.899999999965</v>
      </c>
      <c r="F106" s="64">
        <f>D106/C106</f>
        <v>0.95112318706640553</v>
      </c>
      <c r="G106" s="48"/>
    </row>
    <row r="107" spans="1:7" ht="20.25" x14ac:dyDescent="0.3">
      <c r="A107" s="38" t="s">
        <v>190</v>
      </c>
      <c r="B107" s="46" t="s">
        <v>191</v>
      </c>
      <c r="C107" s="47">
        <v>81899.3</v>
      </c>
      <c r="D107" s="47">
        <f>SUM(D108:D110)</f>
        <v>74382.7</v>
      </c>
      <c r="E107" s="42">
        <f>D107-C107</f>
        <v>-7516.6000000000058</v>
      </c>
      <c r="F107" s="44">
        <f>D107/C107</f>
        <v>0.90822143779006648</v>
      </c>
      <c r="G107" s="48"/>
    </row>
    <row r="108" spans="1:7" ht="31.5" x14ac:dyDescent="0.3">
      <c r="A108" s="38" t="s">
        <v>192</v>
      </c>
      <c r="B108" s="46" t="s">
        <v>193</v>
      </c>
      <c r="C108" s="47"/>
      <c r="D108" s="47">
        <v>7275.3</v>
      </c>
      <c r="E108" s="42"/>
      <c r="F108" s="44"/>
      <c r="G108" s="48"/>
    </row>
    <row r="109" spans="1:7" ht="31.5" x14ac:dyDescent="0.3">
      <c r="A109" s="38" t="s">
        <v>194</v>
      </c>
      <c r="B109" s="46" t="s">
        <v>195</v>
      </c>
      <c r="C109" s="47"/>
      <c r="D109" s="47">
        <v>8393.9</v>
      </c>
      <c r="E109" s="42"/>
      <c r="F109" s="44"/>
      <c r="G109" s="48"/>
    </row>
    <row r="110" spans="1:7" ht="31.5" x14ac:dyDescent="0.3">
      <c r="A110" s="38" t="s">
        <v>196</v>
      </c>
      <c r="B110" s="46" t="s">
        <v>197</v>
      </c>
      <c r="C110" s="47"/>
      <c r="D110" s="47">
        <v>58713.5</v>
      </c>
      <c r="E110" s="42"/>
      <c r="F110" s="44"/>
      <c r="G110" s="48"/>
    </row>
    <row r="111" spans="1:7" ht="20.25" x14ac:dyDescent="0.3">
      <c r="A111" s="38" t="s">
        <v>198</v>
      </c>
      <c r="B111" s="46" t="s">
        <v>199</v>
      </c>
      <c r="C111" s="47">
        <v>2212.4</v>
      </c>
      <c r="D111" s="47">
        <f>SUM(D112:D115)</f>
        <v>3295.9</v>
      </c>
      <c r="E111" s="42">
        <f>D111-C111</f>
        <v>1083.5</v>
      </c>
      <c r="F111" s="44">
        <f>D111/C111</f>
        <v>1.4897396492496835</v>
      </c>
      <c r="G111" s="48"/>
    </row>
    <row r="112" spans="1:7" ht="63" x14ac:dyDescent="0.3">
      <c r="A112" s="38" t="s">
        <v>200</v>
      </c>
      <c r="B112" s="46" t="s">
        <v>201</v>
      </c>
      <c r="C112" s="47"/>
      <c r="D112" s="47">
        <v>2270.6</v>
      </c>
      <c r="E112" s="42"/>
      <c r="F112" s="44"/>
      <c r="G112" s="48"/>
    </row>
    <row r="113" spans="1:7" ht="31.5" x14ac:dyDescent="0.3">
      <c r="A113" s="38" t="s">
        <v>202</v>
      </c>
      <c r="B113" s="46" t="s">
        <v>203</v>
      </c>
      <c r="C113" s="47"/>
      <c r="D113" s="47">
        <v>64.900000000000006</v>
      </c>
      <c r="E113" s="42"/>
      <c r="F113" s="44"/>
      <c r="G113" s="48"/>
    </row>
    <row r="114" spans="1:7" ht="63" x14ac:dyDescent="0.3">
      <c r="A114" s="38" t="s">
        <v>204</v>
      </c>
      <c r="B114" s="46" t="s">
        <v>205</v>
      </c>
      <c r="C114" s="47"/>
      <c r="D114" s="47">
        <v>775</v>
      </c>
      <c r="E114" s="42"/>
      <c r="F114" s="44"/>
      <c r="G114" s="48"/>
    </row>
    <row r="115" spans="1:7" ht="31.5" x14ac:dyDescent="0.3">
      <c r="A115" s="38" t="s">
        <v>206</v>
      </c>
      <c r="B115" s="46" t="s">
        <v>207</v>
      </c>
      <c r="C115" s="47"/>
      <c r="D115" s="47">
        <v>185.4</v>
      </c>
      <c r="E115" s="42"/>
      <c r="F115" s="44"/>
      <c r="G115" s="48"/>
    </row>
    <row r="116" spans="1:7" ht="20.25" x14ac:dyDescent="0.3">
      <c r="A116" s="38" t="s">
        <v>208</v>
      </c>
      <c r="B116" s="46" t="s">
        <v>209</v>
      </c>
      <c r="C116" s="47">
        <v>451498.1</v>
      </c>
      <c r="D116" s="47">
        <f>D117</f>
        <v>431752.3</v>
      </c>
      <c r="E116" s="42">
        <f>D116-C116</f>
        <v>-19745.799999999988</v>
      </c>
      <c r="F116" s="44">
        <f>D116/C116</f>
        <v>0.9562660396577527</v>
      </c>
      <c r="G116" s="48"/>
    </row>
    <row r="117" spans="1:7" s="9" customFormat="1" ht="31.5" x14ac:dyDescent="0.3">
      <c r="A117" s="38" t="s">
        <v>210</v>
      </c>
      <c r="B117" s="46" t="s">
        <v>211</v>
      </c>
      <c r="C117" s="47"/>
      <c r="D117" s="47">
        <v>431752.3</v>
      </c>
      <c r="E117" s="42"/>
      <c r="F117" s="44"/>
      <c r="G117" s="54"/>
    </row>
    <row r="118" spans="1:7" ht="20.25" x14ac:dyDescent="0.3">
      <c r="A118" s="38"/>
      <c r="B118" s="46"/>
      <c r="C118" s="49"/>
      <c r="D118" s="47"/>
      <c r="E118" s="42"/>
      <c r="F118" s="44"/>
      <c r="G118" s="48"/>
    </row>
    <row r="119" spans="1:7" ht="31.5" x14ac:dyDescent="0.3">
      <c r="A119" s="34" t="s">
        <v>212</v>
      </c>
      <c r="B119" s="35" t="s">
        <v>213</v>
      </c>
      <c r="C119" s="49">
        <f>C120+C127</f>
        <v>116520.3</v>
      </c>
      <c r="D119" s="49">
        <f>D120+D127</f>
        <v>151810.9</v>
      </c>
      <c r="E119" s="36">
        <f>D119-C119</f>
        <v>35290.599999999991</v>
      </c>
      <c r="F119" s="64">
        <f>D119/C119</f>
        <v>1.3028708302330152</v>
      </c>
      <c r="G119" s="48"/>
    </row>
    <row r="120" spans="1:7" ht="20.25" x14ac:dyDescent="0.3">
      <c r="A120" s="38" t="s">
        <v>214</v>
      </c>
      <c r="B120" s="46" t="s">
        <v>215</v>
      </c>
      <c r="C120" s="47">
        <v>28150</v>
      </c>
      <c r="D120" s="47">
        <f>SUM(D121:D126)</f>
        <v>33579.799999999996</v>
      </c>
      <c r="E120" s="42">
        <f>D120-C120</f>
        <v>5429.7999999999956</v>
      </c>
      <c r="F120" s="44">
        <f>D120/C120</f>
        <v>1.1928880994671403</v>
      </c>
      <c r="G120" s="48"/>
    </row>
    <row r="121" spans="1:7" ht="63" x14ac:dyDescent="0.3">
      <c r="A121" s="38" t="s">
        <v>216</v>
      </c>
      <c r="B121" s="46" t="s">
        <v>217</v>
      </c>
      <c r="C121" s="47"/>
      <c r="D121" s="47">
        <v>80.7</v>
      </c>
      <c r="E121" s="42"/>
      <c r="F121" s="44"/>
      <c r="G121" s="48"/>
    </row>
    <row r="122" spans="1:7" ht="31.5" x14ac:dyDescent="0.3">
      <c r="A122" s="38" t="s">
        <v>218</v>
      </c>
      <c r="B122" s="46" t="s">
        <v>219</v>
      </c>
      <c r="C122" s="47"/>
      <c r="D122" s="47">
        <v>866.2</v>
      </c>
      <c r="E122" s="42"/>
      <c r="F122" s="44"/>
      <c r="G122" s="48"/>
    </row>
    <row r="123" spans="1:7" ht="31.5" x14ac:dyDescent="0.3">
      <c r="A123" s="38" t="s">
        <v>220</v>
      </c>
      <c r="B123" s="46" t="s">
        <v>221</v>
      </c>
      <c r="C123" s="47"/>
      <c r="D123" s="47">
        <v>5.2</v>
      </c>
      <c r="E123" s="42"/>
      <c r="F123" s="44"/>
      <c r="G123" s="48"/>
    </row>
    <row r="124" spans="1:7" ht="94.5" x14ac:dyDescent="0.3">
      <c r="A124" s="38" t="s">
        <v>222</v>
      </c>
      <c r="B124" s="46" t="s">
        <v>223</v>
      </c>
      <c r="C124" s="47"/>
      <c r="D124" s="47">
        <v>1106.8</v>
      </c>
      <c r="E124" s="42"/>
      <c r="F124" s="44"/>
      <c r="G124" s="48"/>
    </row>
    <row r="125" spans="1:7" ht="78.75" x14ac:dyDescent="0.3">
      <c r="A125" s="38" t="s">
        <v>224</v>
      </c>
      <c r="B125" s="46" t="s">
        <v>225</v>
      </c>
      <c r="C125" s="47"/>
      <c r="D125" s="47">
        <v>136.30000000000001</v>
      </c>
      <c r="E125" s="42"/>
      <c r="F125" s="44"/>
      <c r="G125" s="48"/>
    </row>
    <row r="126" spans="1:7" ht="47.25" x14ac:dyDescent="0.3">
      <c r="A126" s="38" t="s">
        <v>226</v>
      </c>
      <c r="B126" s="46" t="s">
        <v>227</v>
      </c>
      <c r="C126" s="47"/>
      <c r="D126" s="47">
        <v>31384.6</v>
      </c>
      <c r="E126" s="42"/>
      <c r="F126" s="44"/>
      <c r="G126" s="48"/>
    </row>
    <row r="127" spans="1:7" ht="20.25" x14ac:dyDescent="0.3">
      <c r="A127" s="38" t="s">
        <v>228</v>
      </c>
      <c r="B127" s="46" t="s">
        <v>229</v>
      </c>
      <c r="C127" s="47">
        <v>88370.3</v>
      </c>
      <c r="D127" s="47">
        <f>D128+D129</f>
        <v>118231.09999999999</v>
      </c>
      <c r="E127" s="42">
        <f>D127-C127</f>
        <v>29860.799999999988</v>
      </c>
      <c r="F127" s="44">
        <f>D127/C127</f>
        <v>1.3379053822381499</v>
      </c>
      <c r="G127" s="48"/>
    </row>
    <row r="128" spans="1:7" ht="47.25" x14ac:dyDescent="0.3">
      <c r="A128" s="38" t="s">
        <v>230</v>
      </c>
      <c r="B128" s="46" t="s">
        <v>231</v>
      </c>
      <c r="C128" s="47"/>
      <c r="D128" s="47">
        <v>4987.7</v>
      </c>
      <c r="E128" s="42"/>
      <c r="F128" s="44"/>
      <c r="G128" s="48"/>
    </row>
    <row r="129" spans="1:7" s="9" customFormat="1" ht="31.5" x14ac:dyDescent="0.3">
      <c r="A129" s="38" t="s">
        <v>232</v>
      </c>
      <c r="B129" s="46" t="s">
        <v>233</v>
      </c>
      <c r="C129" s="47"/>
      <c r="D129" s="47">
        <v>113243.4</v>
      </c>
      <c r="E129" s="42"/>
      <c r="F129" s="44"/>
      <c r="G129" s="65"/>
    </row>
    <row r="130" spans="1:7" s="67" customFormat="1" ht="20.25" x14ac:dyDescent="0.3">
      <c r="A130" s="38"/>
      <c r="B130" s="46"/>
      <c r="C130" s="36"/>
      <c r="D130" s="47"/>
      <c r="E130" s="42"/>
      <c r="F130" s="44"/>
      <c r="G130" s="66"/>
    </row>
    <row r="131" spans="1:7" ht="31.5" x14ac:dyDescent="0.3">
      <c r="A131" s="68" t="s">
        <v>234</v>
      </c>
      <c r="B131" s="69" t="s">
        <v>235</v>
      </c>
      <c r="C131" s="36">
        <f>C132+C135+C136</f>
        <v>98630.2</v>
      </c>
      <c r="D131" s="36">
        <f>D132+D135+D136</f>
        <v>88658.5</v>
      </c>
      <c r="E131" s="36">
        <f>E132+E135+E136</f>
        <v>-9971.700000000008</v>
      </c>
      <c r="F131" s="64">
        <f>D131/C131</f>
        <v>0.89889810625954325</v>
      </c>
      <c r="G131" s="48"/>
    </row>
    <row r="132" spans="1:7" ht="94.5" x14ac:dyDescent="0.3">
      <c r="A132" s="38" t="s">
        <v>236</v>
      </c>
      <c r="B132" s="46" t="s">
        <v>237</v>
      </c>
      <c r="C132" s="47">
        <v>347.2</v>
      </c>
      <c r="D132" s="47">
        <f>D133+D134</f>
        <v>17512.899999999998</v>
      </c>
      <c r="E132" s="42">
        <f>D132-C132</f>
        <v>17165.699999999997</v>
      </c>
      <c r="F132" s="44">
        <f>D132/C132</f>
        <v>50.440380184331794</v>
      </c>
      <c r="G132" s="48"/>
    </row>
    <row r="133" spans="1:7" ht="128.25" customHeight="1" x14ac:dyDescent="0.3">
      <c r="A133" s="38" t="s">
        <v>238</v>
      </c>
      <c r="B133" s="46" t="s">
        <v>239</v>
      </c>
      <c r="C133" s="47"/>
      <c r="D133" s="47">
        <v>14.6</v>
      </c>
      <c r="E133" s="42"/>
      <c r="F133" s="44"/>
      <c r="G133" s="48"/>
    </row>
    <row r="134" spans="1:7" s="9" customFormat="1" ht="126" x14ac:dyDescent="0.3">
      <c r="A134" s="38" t="s">
        <v>240</v>
      </c>
      <c r="B134" s="46" t="s">
        <v>241</v>
      </c>
      <c r="C134" s="47"/>
      <c r="D134" s="47">
        <v>17498.3</v>
      </c>
      <c r="E134" s="42"/>
      <c r="F134" s="44"/>
      <c r="G134" s="48"/>
    </row>
    <row r="135" spans="1:7" s="9" customFormat="1" ht="31.5" x14ac:dyDescent="0.3">
      <c r="A135" s="38" t="s">
        <v>242</v>
      </c>
      <c r="B135" s="46" t="s">
        <v>243</v>
      </c>
      <c r="C135" s="47">
        <v>2720</v>
      </c>
      <c r="D135" s="47">
        <v>4967.7</v>
      </c>
      <c r="E135" s="42">
        <f>D135-C135</f>
        <v>2247.6999999999998</v>
      </c>
      <c r="F135" s="44">
        <f>D135/C135</f>
        <v>1.8263602941176469</v>
      </c>
      <c r="G135" s="48"/>
    </row>
    <row r="136" spans="1:7" s="9" customFormat="1" ht="31.5" x14ac:dyDescent="0.3">
      <c r="A136" s="38" t="s">
        <v>244</v>
      </c>
      <c r="B136" s="46" t="s">
        <v>245</v>
      </c>
      <c r="C136" s="47">
        <v>95563</v>
      </c>
      <c r="D136" s="47">
        <v>66177.899999999994</v>
      </c>
      <c r="E136" s="42">
        <f>D136-C136</f>
        <v>-29385.100000000006</v>
      </c>
      <c r="F136" s="44">
        <f>D136/C136</f>
        <v>0.69250546759729181</v>
      </c>
      <c r="G136" s="48"/>
    </row>
    <row r="137" spans="1:7" s="9" customFormat="1" ht="20.25" x14ac:dyDescent="0.3">
      <c r="A137" s="38"/>
      <c r="B137" s="46"/>
      <c r="C137" s="49"/>
      <c r="D137" s="47"/>
      <c r="E137" s="42"/>
      <c r="F137" s="44"/>
      <c r="G137" s="48"/>
    </row>
    <row r="138" spans="1:7" s="9" customFormat="1" ht="20.25" x14ac:dyDescent="0.3">
      <c r="A138" s="34" t="s">
        <v>246</v>
      </c>
      <c r="B138" s="35" t="s">
        <v>247</v>
      </c>
      <c r="C138" s="49">
        <f>C139+C141</f>
        <v>12775.800000000001</v>
      </c>
      <c r="D138" s="49">
        <f>D139+D141</f>
        <v>11941.699999999999</v>
      </c>
      <c r="E138" s="36">
        <f>D138-C138</f>
        <v>-834.10000000000218</v>
      </c>
      <c r="F138" s="64">
        <f>D138/C138</f>
        <v>0.93471250332660172</v>
      </c>
      <c r="G138" s="48"/>
    </row>
    <row r="139" spans="1:7" s="9" customFormat="1" ht="47.25" x14ac:dyDescent="0.3">
      <c r="A139" s="38" t="s">
        <v>248</v>
      </c>
      <c r="B139" s="46" t="s">
        <v>249</v>
      </c>
      <c r="C139" s="47">
        <v>12289.7</v>
      </c>
      <c r="D139" s="47">
        <f>D140</f>
        <v>11736.9</v>
      </c>
      <c r="E139" s="42">
        <f>D139-C139</f>
        <v>-552.80000000000109</v>
      </c>
      <c r="F139" s="44">
        <f>D139/C139</f>
        <v>0.95501924375696712</v>
      </c>
      <c r="G139" s="62"/>
    </row>
    <row r="140" spans="1:7" s="9" customFormat="1" ht="47.25" x14ac:dyDescent="0.3">
      <c r="A140" s="38" t="s">
        <v>250</v>
      </c>
      <c r="B140" s="46" t="s">
        <v>251</v>
      </c>
      <c r="C140" s="47"/>
      <c r="D140" s="47">
        <v>11736.9</v>
      </c>
      <c r="E140" s="42"/>
      <c r="F140" s="44"/>
      <c r="G140" s="62"/>
    </row>
    <row r="141" spans="1:7" s="9" customFormat="1" ht="63" x14ac:dyDescent="0.3">
      <c r="A141" s="38" t="s">
        <v>252</v>
      </c>
      <c r="B141" s="46" t="s">
        <v>253</v>
      </c>
      <c r="C141" s="47">
        <v>486.1</v>
      </c>
      <c r="D141" s="47">
        <f>D142</f>
        <v>204.8</v>
      </c>
      <c r="E141" s="42">
        <f>D141-C141</f>
        <v>-281.3</v>
      </c>
      <c r="F141" s="44">
        <f>D141/C141</f>
        <v>0.42131248714256325</v>
      </c>
      <c r="G141" s="62"/>
    </row>
    <row r="142" spans="1:7" s="9" customFormat="1" ht="94.5" x14ac:dyDescent="0.3">
      <c r="A142" s="38" t="s">
        <v>254</v>
      </c>
      <c r="B142" s="46" t="s">
        <v>255</v>
      </c>
      <c r="C142" s="47"/>
      <c r="D142" s="47">
        <v>204.8</v>
      </c>
      <c r="E142" s="42"/>
      <c r="F142" s="44"/>
      <c r="G142" s="54"/>
    </row>
    <row r="143" spans="1:7" s="9" customFormat="1" ht="20.25" x14ac:dyDescent="0.3">
      <c r="A143" s="38"/>
      <c r="B143" s="70"/>
      <c r="C143" s="49"/>
      <c r="D143" s="60"/>
      <c r="E143" s="42"/>
      <c r="F143" s="44"/>
      <c r="G143" s="62"/>
    </row>
    <row r="144" spans="1:7" s="9" customFormat="1" ht="20.25" x14ac:dyDescent="0.3">
      <c r="A144" s="34" t="s">
        <v>256</v>
      </c>
      <c r="B144" s="35" t="s">
        <v>257</v>
      </c>
      <c r="C144" s="49">
        <f>C145+C161+C163+C168+C173</f>
        <v>1351339.5000000002</v>
      </c>
      <c r="D144" s="49">
        <f>D145+D161+D163+D168+D173</f>
        <v>1464271.0000000002</v>
      </c>
      <c r="E144" s="49">
        <f>E145+E161+E163+E168+E173</f>
        <v>112931.5</v>
      </c>
      <c r="F144" s="64">
        <f>D144/C144</f>
        <v>1.0835700429092763</v>
      </c>
      <c r="G144" s="62"/>
    </row>
    <row r="145" spans="1:7" s="9" customFormat="1" ht="47.25" x14ac:dyDescent="0.3">
      <c r="A145" s="38" t="s">
        <v>258</v>
      </c>
      <c r="B145" s="46" t="s">
        <v>259</v>
      </c>
      <c r="C145" s="47">
        <v>1057053.6000000001</v>
      </c>
      <c r="D145" s="47">
        <f>SUM(D146:D160)</f>
        <v>1172951.1000000001</v>
      </c>
      <c r="E145" s="42">
        <f>D145-C145</f>
        <v>115897.5</v>
      </c>
      <c r="F145" s="44">
        <f>D145/C145</f>
        <v>1.1096420276133585</v>
      </c>
      <c r="G145" s="62"/>
    </row>
    <row r="146" spans="1:7" s="9" customFormat="1" ht="63" x14ac:dyDescent="0.3">
      <c r="A146" s="38" t="s">
        <v>260</v>
      </c>
      <c r="B146" s="46" t="s">
        <v>261</v>
      </c>
      <c r="C146" s="47"/>
      <c r="D146" s="47">
        <v>968.1</v>
      </c>
      <c r="E146" s="42"/>
      <c r="F146" s="44"/>
      <c r="G146" s="62"/>
    </row>
    <row r="147" spans="1:7" s="9" customFormat="1" ht="78.75" x14ac:dyDescent="0.3">
      <c r="A147" s="38" t="s">
        <v>262</v>
      </c>
      <c r="B147" s="46" t="s">
        <v>263</v>
      </c>
      <c r="C147" s="47"/>
      <c r="D147" s="47">
        <v>2870.2</v>
      </c>
      <c r="E147" s="42"/>
      <c r="F147" s="44"/>
      <c r="G147" s="62"/>
    </row>
    <row r="148" spans="1:7" s="9" customFormat="1" ht="61.5" customHeight="1" x14ac:dyDescent="0.3">
      <c r="A148" s="38" t="s">
        <v>264</v>
      </c>
      <c r="B148" s="46" t="s">
        <v>265</v>
      </c>
      <c r="C148" s="47"/>
      <c r="D148" s="47">
        <v>5940.4</v>
      </c>
      <c r="E148" s="42"/>
      <c r="F148" s="44"/>
      <c r="G148" s="62"/>
    </row>
    <row r="149" spans="1:7" ht="63" x14ac:dyDescent="0.3">
      <c r="A149" s="38" t="s">
        <v>266</v>
      </c>
      <c r="B149" s="46" t="s">
        <v>267</v>
      </c>
      <c r="C149" s="47"/>
      <c r="D149" s="47">
        <v>15269.2</v>
      </c>
      <c r="E149" s="42"/>
      <c r="F149" s="44"/>
      <c r="G149" s="48"/>
    </row>
    <row r="150" spans="1:7" ht="63" x14ac:dyDescent="0.3">
      <c r="A150" s="38" t="s">
        <v>268</v>
      </c>
      <c r="B150" s="46" t="s">
        <v>269</v>
      </c>
      <c r="C150" s="47"/>
      <c r="D150" s="47">
        <v>6638.4</v>
      </c>
      <c r="E150" s="42"/>
      <c r="F150" s="44"/>
      <c r="G150" s="48"/>
    </row>
    <row r="151" spans="1:7" ht="63" x14ac:dyDescent="0.3">
      <c r="A151" s="38" t="s">
        <v>270</v>
      </c>
      <c r="B151" s="46" t="s">
        <v>271</v>
      </c>
      <c r="C151" s="47"/>
      <c r="D151" s="47">
        <v>2.5</v>
      </c>
      <c r="E151" s="42"/>
      <c r="F151" s="44"/>
      <c r="G151" s="48"/>
    </row>
    <row r="152" spans="1:7" ht="63" x14ac:dyDescent="0.3">
      <c r="A152" s="38" t="s">
        <v>272</v>
      </c>
      <c r="B152" s="46" t="s">
        <v>273</v>
      </c>
      <c r="C152" s="47"/>
      <c r="D152" s="47">
        <v>67.3</v>
      </c>
      <c r="E152" s="42"/>
      <c r="F152" s="44"/>
      <c r="G152" s="48"/>
    </row>
    <row r="153" spans="1:7" ht="63" x14ac:dyDescent="0.3">
      <c r="A153" s="38" t="s">
        <v>274</v>
      </c>
      <c r="B153" s="46" t="s">
        <v>275</v>
      </c>
      <c r="C153" s="47"/>
      <c r="D153" s="47">
        <v>1097579.8</v>
      </c>
      <c r="E153" s="42"/>
      <c r="F153" s="44"/>
      <c r="G153" s="48"/>
    </row>
    <row r="154" spans="1:7" ht="63" x14ac:dyDescent="0.3">
      <c r="A154" s="38" t="s">
        <v>276</v>
      </c>
      <c r="B154" s="46" t="s">
        <v>277</v>
      </c>
      <c r="C154" s="47"/>
      <c r="D154" s="47">
        <v>894.8</v>
      </c>
      <c r="E154" s="42"/>
      <c r="F154" s="44"/>
      <c r="G154" s="48"/>
    </row>
    <row r="155" spans="1:7" ht="78.75" x14ac:dyDescent="0.3">
      <c r="A155" s="38" t="s">
        <v>278</v>
      </c>
      <c r="B155" s="46" t="s">
        <v>279</v>
      </c>
      <c r="C155" s="47"/>
      <c r="D155" s="47">
        <v>15025.7</v>
      </c>
      <c r="E155" s="42"/>
      <c r="F155" s="44"/>
      <c r="G155" s="48"/>
    </row>
    <row r="156" spans="1:7" ht="78.75" x14ac:dyDescent="0.3">
      <c r="A156" s="38" t="s">
        <v>280</v>
      </c>
      <c r="B156" s="46" t="s">
        <v>281</v>
      </c>
      <c r="C156" s="47"/>
      <c r="D156" s="47">
        <v>2609.3000000000002</v>
      </c>
      <c r="E156" s="42"/>
      <c r="F156" s="44"/>
      <c r="G156" s="48"/>
    </row>
    <row r="157" spans="1:7" ht="78.75" x14ac:dyDescent="0.3">
      <c r="A157" s="38" t="s">
        <v>282</v>
      </c>
      <c r="B157" s="46" t="s">
        <v>283</v>
      </c>
      <c r="C157" s="47"/>
      <c r="D157" s="47">
        <v>344.2</v>
      </c>
      <c r="E157" s="42"/>
      <c r="F157" s="44"/>
      <c r="G157" s="48"/>
    </row>
    <row r="158" spans="1:7" ht="115.5" customHeight="1" x14ac:dyDescent="0.3">
      <c r="A158" s="38" t="s">
        <v>284</v>
      </c>
      <c r="B158" s="46" t="s">
        <v>285</v>
      </c>
      <c r="C158" s="47"/>
      <c r="D158" s="47">
        <v>1</v>
      </c>
      <c r="E158" s="42"/>
      <c r="F158" s="44"/>
      <c r="G158" s="48"/>
    </row>
    <row r="159" spans="1:7" ht="63" x14ac:dyDescent="0.3">
      <c r="A159" s="38" t="s">
        <v>286</v>
      </c>
      <c r="B159" s="46" t="s">
        <v>287</v>
      </c>
      <c r="C159" s="47"/>
      <c r="D159" s="47">
        <v>11388.4</v>
      </c>
      <c r="E159" s="42"/>
      <c r="F159" s="44"/>
      <c r="G159" s="48"/>
    </row>
    <row r="160" spans="1:7" ht="78.75" x14ac:dyDescent="0.3">
      <c r="A160" s="38" t="s">
        <v>288</v>
      </c>
      <c r="B160" s="46" t="s">
        <v>289</v>
      </c>
      <c r="C160" s="47"/>
      <c r="D160" s="47">
        <v>13351.8</v>
      </c>
      <c r="E160" s="42"/>
      <c r="F160" s="44"/>
      <c r="G160" s="48"/>
    </row>
    <row r="161" spans="1:7" ht="47.25" x14ac:dyDescent="0.3">
      <c r="A161" s="38" t="s">
        <v>290</v>
      </c>
      <c r="B161" s="46" t="s">
        <v>291</v>
      </c>
      <c r="C161" s="47">
        <v>24427.4</v>
      </c>
      <c r="D161" s="47">
        <f>D162</f>
        <v>4197.3</v>
      </c>
      <c r="E161" s="42">
        <f>D161-C161</f>
        <v>-20230.100000000002</v>
      </c>
      <c r="F161" s="44">
        <f>D161/C161</f>
        <v>0.17182753792871938</v>
      </c>
      <c r="G161" s="48"/>
    </row>
    <row r="162" spans="1:7" ht="78.75" x14ac:dyDescent="0.3">
      <c r="A162" s="38" t="s">
        <v>292</v>
      </c>
      <c r="B162" s="46" t="s">
        <v>293</v>
      </c>
      <c r="C162" s="47"/>
      <c r="D162" s="47">
        <v>4197.3</v>
      </c>
      <c r="E162" s="42"/>
      <c r="F162" s="44"/>
      <c r="G162" s="48"/>
    </row>
    <row r="163" spans="1:7" ht="126" x14ac:dyDescent="0.3">
      <c r="A163" s="38" t="s">
        <v>294</v>
      </c>
      <c r="B163" s="46" t="s">
        <v>295</v>
      </c>
      <c r="C163" s="47">
        <v>7625.1</v>
      </c>
      <c r="D163" s="47">
        <f>SUM(D164:D167)</f>
        <v>22017.8</v>
      </c>
      <c r="E163" s="42">
        <f>D163-C163</f>
        <v>14392.699999999999</v>
      </c>
      <c r="F163" s="44">
        <f>D163/C163</f>
        <v>2.8875424584595608</v>
      </c>
      <c r="G163" s="48"/>
    </row>
    <row r="164" spans="1:7" ht="99" customHeight="1" x14ac:dyDescent="0.3">
      <c r="A164" s="38" t="s">
        <v>296</v>
      </c>
      <c r="B164" s="46" t="s">
        <v>297</v>
      </c>
      <c r="C164" s="47"/>
      <c r="D164" s="47">
        <v>13842.7</v>
      </c>
      <c r="E164" s="42"/>
      <c r="F164" s="44"/>
      <c r="G164" s="48"/>
    </row>
    <row r="165" spans="1:7" ht="110.25" x14ac:dyDescent="0.3">
      <c r="A165" s="38" t="s">
        <v>298</v>
      </c>
      <c r="B165" s="46" t="s">
        <v>299</v>
      </c>
      <c r="C165" s="47"/>
      <c r="D165" s="47">
        <v>293</v>
      </c>
      <c r="E165" s="42"/>
      <c r="F165" s="44"/>
      <c r="G165" s="48"/>
    </row>
    <row r="166" spans="1:7" ht="94.5" x14ac:dyDescent="0.3">
      <c r="A166" s="38" t="s">
        <v>300</v>
      </c>
      <c r="B166" s="46" t="s">
        <v>301</v>
      </c>
      <c r="C166" s="47"/>
      <c r="D166" s="47">
        <v>429.4</v>
      </c>
      <c r="E166" s="42"/>
      <c r="F166" s="44"/>
      <c r="G166" s="48"/>
    </row>
    <row r="167" spans="1:7" ht="94.5" x14ac:dyDescent="0.3">
      <c r="A167" s="38" t="s">
        <v>302</v>
      </c>
      <c r="B167" s="46" t="s">
        <v>303</v>
      </c>
      <c r="C167" s="47"/>
      <c r="D167" s="47">
        <v>7452.7</v>
      </c>
      <c r="E167" s="42"/>
      <c r="F167" s="44"/>
      <c r="G167" s="48"/>
    </row>
    <row r="168" spans="1:7" ht="31.5" x14ac:dyDescent="0.3">
      <c r="A168" s="38" t="s">
        <v>304</v>
      </c>
      <c r="B168" s="46" t="s">
        <v>305</v>
      </c>
      <c r="C168" s="47">
        <v>232262.8</v>
      </c>
      <c r="D168" s="47">
        <f>SUM(D169:D172)</f>
        <v>258499.20000000001</v>
      </c>
      <c r="E168" s="42">
        <f>D168-C168</f>
        <v>26236.400000000023</v>
      </c>
      <c r="F168" s="44">
        <f>D168/C168</f>
        <v>1.1129599746494059</v>
      </c>
      <c r="G168" s="48"/>
    </row>
    <row r="169" spans="1:7" ht="110.25" x14ac:dyDescent="0.3">
      <c r="A169" s="38" t="s">
        <v>306</v>
      </c>
      <c r="B169" s="46" t="s">
        <v>307</v>
      </c>
      <c r="C169" s="47"/>
      <c r="D169" s="47">
        <v>4900.8999999999996</v>
      </c>
      <c r="E169" s="42"/>
      <c r="F169" s="44"/>
      <c r="G169" s="48"/>
    </row>
    <row r="170" spans="1:7" ht="36" customHeight="1" x14ac:dyDescent="0.3">
      <c r="A170" s="38" t="s">
        <v>308</v>
      </c>
      <c r="B170" s="46" t="s">
        <v>309</v>
      </c>
      <c r="C170" s="47"/>
      <c r="D170" s="47">
        <v>9.1</v>
      </c>
      <c r="E170" s="42"/>
      <c r="F170" s="44"/>
      <c r="G170" s="48"/>
    </row>
    <row r="171" spans="1:7" ht="71.25" customHeight="1" x14ac:dyDescent="0.3">
      <c r="A171" s="38" t="s">
        <v>310</v>
      </c>
      <c r="B171" s="46" t="s">
        <v>311</v>
      </c>
      <c r="C171" s="47"/>
      <c r="D171" s="47">
        <v>237.1</v>
      </c>
      <c r="E171" s="42"/>
      <c r="F171" s="44"/>
      <c r="G171" s="48"/>
    </row>
    <row r="172" spans="1:7" ht="78.75" x14ac:dyDescent="0.3">
      <c r="A172" s="38" t="s">
        <v>312</v>
      </c>
      <c r="B172" s="46" t="s">
        <v>313</v>
      </c>
      <c r="C172" s="47"/>
      <c r="D172" s="47">
        <v>253352.1</v>
      </c>
      <c r="E172" s="42"/>
      <c r="F172" s="44"/>
      <c r="G172" s="48"/>
    </row>
    <row r="173" spans="1:7" s="23" customFormat="1" ht="20.25" x14ac:dyDescent="0.3">
      <c r="A173" s="38" t="s">
        <v>314</v>
      </c>
      <c r="B173" s="46" t="s">
        <v>315</v>
      </c>
      <c r="C173" s="47">
        <v>29970.6</v>
      </c>
      <c r="D173" s="47">
        <f>D174</f>
        <v>6605.6</v>
      </c>
      <c r="E173" s="42">
        <f>D173-C173</f>
        <v>-23365</v>
      </c>
      <c r="F173" s="44">
        <f>D173/C173</f>
        <v>0.22040266127471592</v>
      </c>
      <c r="G173" s="55"/>
    </row>
    <row r="174" spans="1:7" ht="78.75" x14ac:dyDescent="0.3">
      <c r="A174" s="38" t="s">
        <v>316</v>
      </c>
      <c r="B174" s="63" t="s">
        <v>317</v>
      </c>
      <c r="C174" s="47"/>
      <c r="D174" s="47">
        <v>6605.6</v>
      </c>
      <c r="E174" s="42"/>
      <c r="F174" s="44"/>
      <c r="G174" s="48"/>
    </row>
    <row r="175" spans="1:7" ht="20.25" x14ac:dyDescent="0.3">
      <c r="A175" s="38"/>
      <c r="B175" s="63"/>
      <c r="C175" s="49"/>
      <c r="D175" s="47"/>
      <c r="E175" s="42">
        <f>D175-C175</f>
        <v>0</v>
      </c>
      <c r="F175" s="44"/>
      <c r="G175" s="48"/>
    </row>
    <row r="176" spans="1:7" ht="20.25" x14ac:dyDescent="0.3">
      <c r="A176" s="51" t="s">
        <v>318</v>
      </c>
      <c r="B176" s="52" t="s">
        <v>319</v>
      </c>
      <c r="C176" s="47"/>
      <c r="D176" s="53">
        <f>D177+D179</f>
        <v>2084.4</v>
      </c>
      <c r="E176" s="30">
        <f>D176-C176</f>
        <v>2084.4</v>
      </c>
      <c r="F176" s="44"/>
      <c r="G176" s="48"/>
    </row>
    <row r="177" spans="1:7" ht="20.25" x14ac:dyDescent="0.3">
      <c r="A177" s="38" t="s">
        <v>320</v>
      </c>
      <c r="B177" s="63" t="s">
        <v>321</v>
      </c>
      <c r="C177" s="47"/>
      <c r="D177" s="47">
        <f>D178</f>
        <v>1707.6</v>
      </c>
      <c r="E177" s="42"/>
      <c r="F177" s="44"/>
      <c r="G177" s="48"/>
    </row>
    <row r="178" spans="1:7" ht="31.5" x14ac:dyDescent="0.3">
      <c r="A178" s="38" t="s">
        <v>322</v>
      </c>
      <c r="B178" s="63" t="s">
        <v>323</v>
      </c>
      <c r="C178" s="47"/>
      <c r="D178" s="47">
        <v>1707.6</v>
      </c>
      <c r="E178" s="42"/>
      <c r="F178" s="44"/>
      <c r="G178" s="48"/>
    </row>
    <row r="179" spans="1:7" s="9" customFormat="1" ht="20.25" x14ac:dyDescent="0.3">
      <c r="A179" s="38" t="s">
        <v>324</v>
      </c>
      <c r="B179" s="63" t="s">
        <v>325</v>
      </c>
      <c r="C179" s="47"/>
      <c r="D179" s="47">
        <f>D180</f>
        <v>376.8</v>
      </c>
      <c r="E179" s="42"/>
      <c r="F179" s="44"/>
      <c r="G179" s="65"/>
    </row>
    <row r="180" spans="1:7" s="9" customFormat="1" ht="31.5" x14ac:dyDescent="0.3">
      <c r="A180" s="38" t="s">
        <v>326</v>
      </c>
      <c r="B180" s="63" t="s">
        <v>327</v>
      </c>
      <c r="C180" s="47"/>
      <c r="D180" s="47">
        <v>376.8</v>
      </c>
      <c r="E180" s="42"/>
      <c r="F180" s="44"/>
      <c r="G180" s="65"/>
    </row>
    <row r="181" spans="1:7" s="9" customFormat="1" ht="20.25" x14ac:dyDescent="0.3">
      <c r="A181" s="38"/>
      <c r="B181" s="63"/>
      <c r="C181" s="47"/>
      <c r="D181" s="47"/>
      <c r="E181" s="42"/>
      <c r="F181" s="44"/>
      <c r="G181" s="65"/>
    </row>
    <row r="182" spans="1:7" ht="47.25" x14ac:dyDescent="0.3">
      <c r="A182" s="51" t="s">
        <v>328</v>
      </c>
      <c r="B182" s="52" t="s">
        <v>329</v>
      </c>
      <c r="C182" s="47"/>
      <c r="D182" s="53">
        <f>D183</f>
        <v>9052.9</v>
      </c>
      <c r="E182" s="30">
        <f>D182-C182</f>
        <v>9052.9</v>
      </c>
      <c r="F182" s="44"/>
      <c r="G182" s="65"/>
    </row>
    <row r="183" spans="1:7" ht="71.25" customHeight="1" x14ac:dyDescent="0.3">
      <c r="A183" s="38" t="s">
        <v>330</v>
      </c>
      <c r="B183" s="63" t="s">
        <v>331</v>
      </c>
      <c r="C183" s="47"/>
      <c r="D183" s="47">
        <v>9052.9</v>
      </c>
      <c r="E183" s="42"/>
      <c r="F183" s="44"/>
      <c r="G183" s="65"/>
    </row>
    <row r="184" spans="1:7" ht="20.25" x14ac:dyDescent="0.3">
      <c r="A184" s="38"/>
      <c r="B184" s="63"/>
      <c r="C184" s="47"/>
      <c r="D184" s="47"/>
      <c r="E184" s="42"/>
      <c r="F184" s="44"/>
      <c r="G184" s="65"/>
    </row>
    <row r="185" spans="1:7" ht="20.25" x14ac:dyDescent="0.3">
      <c r="A185" s="34" t="s">
        <v>332</v>
      </c>
      <c r="B185" s="69" t="s">
        <v>333</v>
      </c>
      <c r="C185" s="36">
        <f>C187+C342+C345+C368+C339+C334</f>
        <v>67871480.400000021</v>
      </c>
      <c r="D185" s="36">
        <f>D187+D334+D339+D345+D368+D342</f>
        <v>68057055.199999973</v>
      </c>
      <c r="E185" s="36">
        <f>E187+E342+E345+E368+E339+E334</f>
        <v>185574.79999998864</v>
      </c>
      <c r="F185" s="64">
        <f>D185/C185</f>
        <v>1.0027342088150468</v>
      </c>
      <c r="G185" s="65"/>
    </row>
    <row r="186" spans="1:7" s="23" customFormat="1" ht="20.25" x14ac:dyDescent="0.3">
      <c r="A186" s="38"/>
      <c r="B186" s="39"/>
      <c r="C186" s="36"/>
      <c r="D186" s="40"/>
      <c r="E186" s="30">
        <f>D186-C186</f>
        <v>0</v>
      </c>
      <c r="F186" s="64"/>
      <c r="G186" s="65"/>
    </row>
    <row r="187" spans="1:7" ht="31.5" x14ac:dyDescent="0.3">
      <c r="A187" s="34" t="s">
        <v>334</v>
      </c>
      <c r="B187" s="69" t="s">
        <v>335</v>
      </c>
      <c r="C187" s="36">
        <f>C189+C202+C277+C304</f>
        <v>66994118.300000004</v>
      </c>
      <c r="D187" s="36">
        <f>D189+D202+D277+D304</f>
        <v>66573623.299999982</v>
      </c>
      <c r="E187" s="36">
        <f>E189+E202+E277+E304</f>
        <v>-420495.00000001118</v>
      </c>
      <c r="F187" s="64">
        <f>D187/C187</f>
        <v>0.99372340422308358</v>
      </c>
      <c r="G187" s="27"/>
    </row>
    <row r="188" spans="1:7" ht="20.25" x14ac:dyDescent="0.3">
      <c r="A188" s="34"/>
      <c r="B188" s="69"/>
      <c r="C188" s="36"/>
      <c r="D188" s="36"/>
      <c r="E188" s="42">
        <f>D188-C188</f>
        <v>0</v>
      </c>
      <c r="F188" s="44"/>
      <c r="G188" s="27"/>
    </row>
    <row r="189" spans="1:7" ht="31.5" x14ac:dyDescent="0.3">
      <c r="A189" s="51" t="s">
        <v>336</v>
      </c>
      <c r="B189" s="58" t="s">
        <v>337</v>
      </c>
      <c r="C189" s="36">
        <v>14885027.1</v>
      </c>
      <c r="D189" s="36">
        <f>SUM(D190:D200)</f>
        <v>16492641.1</v>
      </c>
      <c r="E189" s="30">
        <f>D189-C189</f>
        <v>1607614</v>
      </c>
      <c r="F189" s="64">
        <f>D189/C189</f>
        <v>1.1080020875474255</v>
      </c>
      <c r="G189" s="27"/>
    </row>
    <row r="190" spans="1:7" ht="31.5" x14ac:dyDescent="0.3">
      <c r="A190" s="38" t="s">
        <v>338</v>
      </c>
      <c r="B190" s="39" t="s">
        <v>339</v>
      </c>
      <c r="C190" s="40"/>
      <c r="D190" s="40">
        <v>3784242.7</v>
      </c>
      <c r="E190" s="42"/>
      <c r="F190" s="44"/>
      <c r="G190" s="27"/>
    </row>
    <row r="191" spans="1:7" ht="47.25" x14ac:dyDescent="0.3">
      <c r="A191" s="38" t="s">
        <v>340</v>
      </c>
      <c r="B191" s="39" t="s">
        <v>341</v>
      </c>
      <c r="C191" s="40"/>
      <c r="D191" s="40">
        <v>7189097.2000000002</v>
      </c>
      <c r="E191" s="42"/>
      <c r="F191" s="44"/>
      <c r="G191" s="27"/>
    </row>
    <row r="192" spans="1:7" s="23" customFormat="1" ht="63" x14ac:dyDescent="0.3">
      <c r="A192" s="38" t="s">
        <v>342</v>
      </c>
      <c r="B192" s="39" t="s">
        <v>343</v>
      </c>
      <c r="C192" s="40"/>
      <c r="D192" s="40">
        <v>2452408</v>
      </c>
      <c r="E192" s="42"/>
      <c r="F192" s="44"/>
      <c r="G192" s="27"/>
    </row>
    <row r="193" spans="1:7" s="23" customFormat="1" ht="63" x14ac:dyDescent="0.3">
      <c r="A193" s="38" t="s">
        <v>344</v>
      </c>
      <c r="B193" s="39" t="s">
        <v>345</v>
      </c>
      <c r="C193" s="40"/>
      <c r="D193" s="40">
        <v>334211</v>
      </c>
      <c r="E193" s="42"/>
      <c r="F193" s="44"/>
      <c r="G193" s="27"/>
    </row>
    <row r="194" spans="1:7" s="23" customFormat="1" ht="47.25" x14ac:dyDescent="0.3">
      <c r="A194" s="38" t="s">
        <v>346</v>
      </c>
      <c r="B194" s="39" t="s">
        <v>347</v>
      </c>
      <c r="C194" s="40"/>
      <c r="D194" s="40">
        <v>45000</v>
      </c>
      <c r="E194" s="42"/>
      <c r="F194" s="44"/>
      <c r="G194" s="27"/>
    </row>
    <row r="195" spans="1:7" s="23" customFormat="1" ht="47.25" x14ac:dyDescent="0.3">
      <c r="A195" s="38" t="s">
        <v>348</v>
      </c>
      <c r="B195" s="39" t="s">
        <v>349</v>
      </c>
      <c r="C195" s="40"/>
      <c r="D195" s="40">
        <v>82362.8</v>
      </c>
      <c r="E195" s="42"/>
      <c r="F195" s="44"/>
      <c r="G195" s="27"/>
    </row>
    <row r="196" spans="1:7" s="23" customFormat="1" ht="94.5" x14ac:dyDescent="0.3">
      <c r="A196" s="38" t="s">
        <v>350</v>
      </c>
      <c r="B196" s="39" t="s">
        <v>351</v>
      </c>
      <c r="C196" s="40"/>
      <c r="D196" s="40">
        <v>1783200</v>
      </c>
      <c r="E196" s="42"/>
      <c r="F196" s="44"/>
      <c r="G196" s="27"/>
    </row>
    <row r="197" spans="1:7" s="23" customFormat="1" ht="63" x14ac:dyDescent="0.3">
      <c r="A197" s="38" t="s">
        <v>352</v>
      </c>
      <c r="B197" s="39" t="s">
        <v>353</v>
      </c>
      <c r="C197" s="40"/>
      <c r="D197" s="40">
        <v>192081</v>
      </c>
      <c r="E197" s="42"/>
      <c r="F197" s="44"/>
      <c r="G197" s="27"/>
    </row>
    <row r="198" spans="1:7" s="23" customFormat="1" ht="141.75" x14ac:dyDescent="0.3">
      <c r="A198" s="38" t="s">
        <v>354</v>
      </c>
      <c r="B198" s="39" t="s">
        <v>355</v>
      </c>
      <c r="C198" s="40"/>
      <c r="D198" s="40">
        <v>299047.2</v>
      </c>
      <c r="E198" s="42"/>
      <c r="F198" s="44"/>
      <c r="G198" s="27"/>
    </row>
    <row r="199" spans="1:7" s="23" customFormat="1" ht="110.25" x14ac:dyDescent="0.3">
      <c r="A199" s="38" t="s">
        <v>356</v>
      </c>
      <c r="B199" s="39" t="s">
        <v>357</v>
      </c>
      <c r="C199" s="40"/>
      <c r="D199" s="40">
        <v>228621.2</v>
      </c>
      <c r="E199" s="42"/>
      <c r="F199" s="44"/>
      <c r="G199" s="27"/>
    </row>
    <row r="200" spans="1:7" s="23" customFormat="1" ht="137.25" customHeight="1" x14ac:dyDescent="0.3">
      <c r="A200" s="38" t="s">
        <v>358</v>
      </c>
      <c r="B200" s="39" t="s">
        <v>359</v>
      </c>
      <c r="C200" s="40"/>
      <c r="D200" s="40">
        <v>102370</v>
      </c>
      <c r="E200" s="42"/>
      <c r="F200" s="44"/>
      <c r="G200" s="27"/>
    </row>
    <row r="201" spans="1:7" s="23" customFormat="1" ht="20.25" x14ac:dyDescent="0.3">
      <c r="A201" s="38"/>
      <c r="B201" s="39"/>
      <c r="C201" s="36"/>
      <c r="D201" s="40"/>
      <c r="E201" s="42"/>
      <c r="F201" s="44"/>
      <c r="G201" s="27"/>
    </row>
    <row r="202" spans="1:7" s="23" customFormat="1" ht="31.5" x14ac:dyDescent="0.3">
      <c r="A202" s="51" t="s">
        <v>360</v>
      </c>
      <c r="B202" s="52" t="s">
        <v>361</v>
      </c>
      <c r="C202" s="36">
        <v>23961693.300000001</v>
      </c>
      <c r="D202" s="36">
        <f>SUM(D203:D275)</f>
        <v>22874675.699999992</v>
      </c>
      <c r="E202" s="30">
        <f>D202-C202</f>
        <v>-1087017.6000000089</v>
      </c>
      <c r="F202" s="64">
        <f>D202/C202</f>
        <v>0.95463519266395047</v>
      </c>
      <c r="G202" s="27"/>
    </row>
    <row r="203" spans="1:7" s="23" customFormat="1" ht="31.5" x14ac:dyDescent="0.3">
      <c r="A203" s="71" t="s">
        <v>362</v>
      </c>
      <c r="B203" s="72" t="s">
        <v>363</v>
      </c>
      <c r="C203" s="73"/>
      <c r="D203" s="73">
        <v>81109.600000000006</v>
      </c>
      <c r="E203" s="42"/>
      <c r="F203" s="44"/>
      <c r="G203" s="27"/>
    </row>
    <row r="204" spans="1:7" s="23" customFormat="1" ht="63" x14ac:dyDescent="0.3">
      <c r="A204" s="71" t="s">
        <v>364</v>
      </c>
      <c r="B204" s="72" t="s">
        <v>365</v>
      </c>
      <c r="C204" s="73"/>
      <c r="D204" s="73">
        <v>5100.3</v>
      </c>
      <c r="E204" s="42"/>
      <c r="F204" s="44"/>
      <c r="G204" s="27"/>
    </row>
    <row r="205" spans="1:7" s="23" customFormat="1" ht="31.5" x14ac:dyDescent="0.3">
      <c r="A205" s="71" t="s">
        <v>366</v>
      </c>
      <c r="B205" s="72" t="s">
        <v>367</v>
      </c>
      <c r="C205" s="73"/>
      <c r="D205" s="73">
        <v>3345176.4</v>
      </c>
      <c r="E205" s="42"/>
      <c r="F205" s="44"/>
      <c r="G205" s="27"/>
    </row>
    <row r="206" spans="1:7" s="23" customFormat="1" ht="63" x14ac:dyDescent="0.3">
      <c r="A206" s="71" t="s">
        <v>368</v>
      </c>
      <c r="B206" s="72" t="s">
        <v>369</v>
      </c>
      <c r="C206" s="73"/>
      <c r="D206" s="73">
        <v>1591943.4</v>
      </c>
      <c r="E206" s="42"/>
      <c r="F206" s="44"/>
      <c r="G206" s="27"/>
    </row>
    <row r="207" spans="1:7" s="23" customFormat="1" ht="61.5" customHeight="1" x14ac:dyDescent="0.3">
      <c r="A207" s="71" t="s">
        <v>370</v>
      </c>
      <c r="B207" s="72" t="s">
        <v>371</v>
      </c>
      <c r="C207" s="73"/>
      <c r="D207" s="73">
        <v>9642.6</v>
      </c>
      <c r="E207" s="42"/>
      <c r="F207" s="44"/>
      <c r="G207" s="27"/>
    </row>
    <row r="208" spans="1:7" s="23" customFormat="1" ht="61.5" customHeight="1" x14ac:dyDescent="0.3">
      <c r="A208" s="71" t="s">
        <v>372</v>
      </c>
      <c r="B208" s="72" t="s">
        <v>373</v>
      </c>
      <c r="C208" s="73"/>
      <c r="D208" s="73">
        <v>1486.8</v>
      </c>
      <c r="E208" s="42"/>
      <c r="F208" s="44"/>
      <c r="G208" s="27"/>
    </row>
    <row r="209" spans="1:7" s="23" customFormat="1" ht="78.75" x14ac:dyDescent="0.3">
      <c r="A209" s="71" t="s">
        <v>374</v>
      </c>
      <c r="B209" s="72" t="s">
        <v>375</v>
      </c>
      <c r="C209" s="73"/>
      <c r="D209" s="73">
        <v>9940</v>
      </c>
      <c r="E209" s="42"/>
      <c r="F209" s="44"/>
      <c r="G209" s="27"/>
    </row>
    <row r="210" spans="1:7" s="23" customFormat="1" ht="78.75" x14ac:dyDescent="0.3">
      <c r="A210" s="71" t="s">
        <v>376</v>
      </c>
      <c r="B210" s="72" t="s">
        <v>377</v>
      </c>
      <c r="C210" s="73"/>
      <c r="D210" s="73">
        <v>127039.5</v>
      </c>
      <c r="E210" s="42"/>
      <c r="F210" s="44"/>
      <c r="G210" s="27"/>
    </row>
    <row r="211" spans="1:7" s="23" customFormat="1" ht="78.75" x14ac:dyDescent="0.3">
      <c r="A211" s="74" t="s">
        <v>378</v>
      </c>
      <c r="B211" s="72" t="s">
        <v>379</v>
      </c>
      <c r="C211" s="75"/>
      <c r="D211" s="75">
        <v>1045847.1</v>
      </c>
      <c r="E211" s="42"/>
      <c r="F211" s="44"/>
      <c r="G211" s="27"/>
    </row>
    <row r="212" spans="1:7" s="23" customFormat="1" ht="94.5" x14ac:dyDescent="0.3">
      <c r="A212" s="74" t="s">
        <v>380</v>
      </c>
      <c r="B212" s="72" t="s">
        <v>381</v>
      </c>
      <c r="C212" s="75"/>
      <c r="D212" s="75">
        <v>1224.7</v>
      </c>
      <c r="E212" s="42"/>
      <c r="F212" s="44"/>
      <c r="G212" s="27"/>
    </row>
    <row r="213" spans="1:7" s="23" customFormat="1" ht="78.75" x14ac:dyDescent="0.3">
      <c r="A213" s="74" t="s">
        <v>382</v>
      </c>
      <c r="B213" s="72" t="s">
        <v>383</v>
      </c>
      <c r="C213" s="75"/>
      <c r="D213" s="75">
        <v>8278.2000000000007</v>
      </c>
      <c r="E213" s="42"/>
      <c r="F213" s="44"/>
      <c r="G213" s="27"/>
    </row>
    <row r="214" spans="1:7" s="23" customFormat="1" ht="83.25" customHeight="1" x14ac:dyDescent="0.3">
      <c r="A214" s="74" t="s">
        <v>384</v>
      </c>
      <c r="B214" s="72" t="s">
        <v>385</v>
      </c>
      <c r="C214" s="75"/>
      <c r="D214" s="75">
        <v>911767.3</v>
      </c>
      <c r="E214" s="42"/>
      <c r="F214" s="44"/>
      <c r="G214" s="27"/>
    </row>
    <row r="215" spans="1:7" s="23" customFormat="1" ht="105" customHeight="1" x14ac:dyDescent="0.3">
      <c r="A215" s="74" t="s">
        <v>386</v>
      </c>
      <c r="B215" s="72" t="s">
        <v>387</v>
      </c>
      <c r="C215" s="75"/>
      <c r="D215" s="75">
        <v>63085</v>
      </c>
      <c r="E215" s="42"/>
      <c r="F215" s="44"/>
      <c r="G215" s="27"/>
    </row>
    <row r="216" spans="1:7" s="23" customFormat="1" ht="110.25" x14ac:dyDescent="0.3">
      <c r="A216" s="74" t="s">
        <v>388</v>
      </c>
      <c r="B216" s="72" t="s">
        <v>389</v>
      </c>
      <c r="C216" s="75"/>
      <c r="D216" s="75">
        <v>45039.8</v>
      </c>
      <c r="E216" s="42"/>
      <c r="F216" s="44"/>
      <c r="G216" s="27"/>
    </row>
    <row r="217" spans="1:7" s="23" customFormat="1" ht="78.75" x14ac:dyDescent="0.3">
      <c r="A217" s="74" t="s">
        <v>390</v>
      </c>
      <c r="B217" s="72" t="s">
        <v>391</v>
      </c>
      <c r="C217" s="75"/>
      <c r="D217" s="75">
        <v>179303.6</v>
      </c>
      <c r="E217" s="42"/>
      <c r="F217" s="44"/>
      <c r="G217" s="27"/>
    </row>
    <row r="218" spans="1:7" s="23" customFormat="1" ht="31.5" x14ac:dyDescent="0.3">
      <c r="A218" s="74" t="s">
        <v>392</v>
      </c>
      <c r="B218" s="76" t="s">
        <v>393</v>
      </c>
      <c r="C218" s="75"/>
      <c r="D218" s="75">
        <v>70421.600000000006</v>
      </c>
      <c r="E218" s="42"/>
      <c r="F218" s="44"/>
      <c r="G218" s="27"/>
    </row>
    <row r="219" spans="1:7" s="23" customFormat="1" ht="31.5" x14ac:dyDescent="0.3">
      <c r="A219" s="74" t="s">
        <v>394</v>
      </c>
      <c r="B219" s="76" t="s">
        <v>395</v>
      </c>
      <c r="C219" s="75"/>
      <c r="D219" s="75">
        <v>10155.1</v>
      </c>
      <c r="E219" s="42"/>
      <c r="F219" s="44"/>
      <c r="G219" s="27"/>
    </row>
    <row r="220" spans="1:7" s="23" customFormat="1" ht="78.75" x14ac:dyDescent="0.3">
      <c r="A220" s="74" t="s">
        <v>396</v>
      </c>
      <c r="B220" s="76" t="s">
        <v>397</v>
      </c>
      <c r="C220" s="75"/>
      <c r="D220" s="75">
        <v>50037.3</v>
      </c>
      <c r="E220" s="42"/>
      <c r="F220" s="44"/>
      <c r="G220" s="27"/>
    </row>
    <row r="221" spans="1:7" s="23" customFormat="1" ht="78.75" x14ac:dyDescent="0.3">
      <c r="A221" s="74" t="s">
        <v>398</v>
      </c>
      <c r="B221" s="76" t="s">
        <v>399</v>
      </c>
      <c r="C221" s="75"/>
      <c r="D221" s="75">
        <v>14975.6</v>
      </c>
      <c r="E221" s="42"/>
      <c r="F221" s="44"/>
      <c r="G221" s="27"/>
    </row>
    <row r="222" spans="1:7" s="23" customFormat="1" ht="41.25" customHeight="1" x14ac:dyDescent="0.3">
      <c r="A222" s="74" t="s">
        <v>400</v>
      </c>
      <c r="B222" s="76" t="s">
        <v>401</v>
      </c>
      <c r="C222" s="75"/>
      <c r="D222" s="75">
        <v>86753.8</v>
      </c>
      <c r="E222" s="42"/>
      <c r="F222" s="44"/>
      <c r="G222" s="27"/>
    </row>
    <row r="223" spans="1:7" s="23" customFormat="1" ht="63" x14ac:dyDescent="0.3">
      <c r="A223" s="74" t="s">
        <v>402</v>
      </c>
      <c r="B223" s="72" t="s">
        <v>403</v>
      </c>
      <c r="C223" s="75"/>
      <c r="D223" s="75">
        <v>55298.6</v>
      </c>
      <c r="E223" s="42"/>
      <c r="F223" s="44"/>
      <c r="G223" s="27"/>
    </row>
    <row r="224" spans="1:7" s="23" customFormat="1" ht="72" customHeight="1" x14ac:dyDescent="0.3">
      <c r="A224" s="74" t="s">
        <v>404</v>
      </c>
      <c r="B224" s="76" t="s">
        <v>405</v>
      </c>
      <c r="C224" s="75"/>
      <c r="D224" s="75">
        <v>219049.4</v>
      </c>
      <c r="E224" s="42"/>
      <c r="F224" s="44"/>
      <c r="G224" s="27"/>
    </row>
    <row r="225" spans="1:7" s="23" customFormat="1" ht="36.75" customHeight="1" x14ac:dyDescent="0.3">
      <c r="A225" s="74" t="s">
        <v>406</v>
      </c>
      <c r="B225" s="76" t="s">
        <v>407</v>
      </c>
      <c r="C225" s="75"/>
      <c r="D225" s="75">
        <v>12734.3</v>
      </c>
      <c r="E225" s="42"/>
      <c r="F225" s="44"/>
      <c r="G225" s="27"/>
    </row>
    <row r="226" spans="1:7" s="23" customFormat="1" ht="47.25" x14ac:dyDescent="0.3">
      <c r="A226" s="74" t="s">
        <v>408</v>
      </c>
      <c r="B226" s="76" t="s">
        <v>409</v>
      </c>
      <c r="C226" s="75"/>
      <c r="D226" s="75">
        <v>74194</v>
      </c>
      <c r="E226" s="42"/>
      <c r="F226" s="44"/>
      <c r="G226" s="27"/>
    </row>
    <row r="227" spans="1:7" s="23" customFormat="1" ht="78.75" x14ac:dyDescent="0.3">
      <c r="A227" s="74" t="s">
        <v>410</v>
      </c>
      <c r="B227" s="76" t="s">
        <v>411</v>
      </c>
      <c r="C227" s="75"/>
      <c r="D227" s="75">
        <v>953100.5</v>
      </c>
      <c r="E227" s="42"/>
      <c r="F227" s="44"/>
      <c r="G227" s="27"/>
    </row>
    <row r="228" spans="1:7" s="23" customFormat="1" ht="60.75" customHeight="1" x14ac:dyDescent="0.3">
      <c r="A228" s="74" t="s">
        <v>412</v>
      </c>
      <c r="B228" s="76" t="s">
        <v>413</v>
      </c>
      <c r="C228" s="75"/>
      <c r="D228" s="75">
        <v>500000</v>
      </c>
      <c r="E228" s="42"/>
      <c r="F228" s="44"/>
      <c r="G228" s="27"/>
    </row>
    <row r="229" spans="1:7" s="23" customFormat="1" ht="63" x14ac:dyDescent="0.3">
      <c r="A229" s="74" t="s">
        <v>414</v>
      </c>
      <c r="B229" s="72" t="s">
        <v>415</v>
      </c>
      <c r="C229" s="75"/>
      <c r="D229" s="75">
        <v>1017607.7</v>
      </c>
      <c r="E229" s="42"/>
      <c r="F229" s="44"/>
      <c r="G229" s="27"/>
    </row>
    <row r="230" spans="1:7" s="23" customFormat="1" ht="61.5" customHeight="1" x14ac:dyDescent="0.3">
      <c r="A230" s="74" t="s">
        <v>416</v>
      </c>
      <c r="B230" s="72" t="s">
        <v>417</v>
      </c>
      <c r="C230" s="75"/>
      <c r="D230" s="75">
        <v>146169.79999999999</v>
      </c>
      <c r="E230" s="42"/>
      <c r="F230" s="44"/>
      <c r="G230" s="27"/>
    </row>
    <row r="231" spans="1:7" s="23" customFormat="1" ht="48" customHeight="1" x14ac:dyDescent="0.3">
      <c r="A231" s="74" t="s">
        <v>418</v>
      </c>
      <c r="B231" s="72" t="s">
        <v>419</v>
      </c>
      <c r="C231" s="75"/>
      <c r="D231" s="75">
        <v>16256.6</v>
      </c>
      <c r="E231" s="42"/>
      <c r="F231" s="44"/>
      <c r="G231" s="27"/>
    </row>
    <row r="232" spans="1:7" s="23" customFormat="1" ht="141.75" x14ac:dyDescent="0.3">
      <c r="A232" s="74" t="s">
        <v>420</v>
      </c>
      <c r="B232" s="72" t="s">
        <v>421</v>
      </c>
      <c r="C232" s="75"/>
      <c r="D232" s="75">
        <v>14213.2</v>
      </c>
      <c r="E232" s="42"/>
      <c r="F232" s="44"/>
      <c r="G232" s="27"/>
    </row>
    <row r="233" spans="1:7" s="23" customFormat="1" ht="78.75" x14ac:dyDescent="0.3">
      <c r="A233" s="74" t="s">
        <v>422</v>
      </c>
      <c r="B233" s="72" t="s">
        <v>423</v>
      </c>
      <c r="C233" s="75"/>
      <c r="D233" s="75">
        <v>62046.1</v>
      </c>
      <c r="E233" s="42"/>
      <c r="F233" s="44"/>
      <c r="G233" s="27"/>
    </row>
    <row r="234" spans="1:7" s="23" customFormat="1" ht="100.5" customHeight="1" x14ac:dyDescent="0.3">
      <c r="A234" s="74" t="s">
        <v>424</v>
      </c>
      <c r="B234" s="72" t="s">
        <v>425</v>
      </c>
      <c r="C234" s="75"/>
      <c r="D234" s="75">
        <v>6660</v>
      </c>
      <c r="E234" s="42"/>
      <c r="F234" s="44"/>
      <c r="G234" s="27"/>
    </row>
    <row r="235" spans="1:7" s="23" customFormat="1" ht="48.75" customHeight="1" x14ac:dyDescent="0.3">
      <c r="A235" s="74" t="s">
        <v>426</v>
      </c>
      <c r="B235" s="72" t="s">
        <v>427</v>
      </c>
      <c r="C235" s="75"/>
      <c r="D235" s="75">
        <v>11253.6</v>
      </c>
      <c r="E235" s="42"/>
      <c r="F235" s="44"/>
      <c r="G235" s="27"/>
    </row>
    <row r="236" spans="1:7" s="23" customFormat="1" ht="48.75" customHeight="1" x14ac:dyDescent="0.3">
      <c r="A236" s="74" t="s">
        <v>428</v>
      </c>
      <c r="B236" s="72" t="s">
        <v>429</v>
      </c>
      <c r="C236" s="75"/>
      <c r="D236" s="75">
        <v>135169.9</v>
      </c>
      <c r="E236" s="42"/>
      <c r="F236" s="44"/>
      <c r="G236" s="27"/>
    </row>
    <row r="237" spans="1:7" s="23" customFormat="1" ht="31.5" x14ac:dyDescent="0.3">
      <c r="A237" s="74" t="s">
        <v>430</v>
      </c>
      <c r="B237" s="72" t="s">
        <v>431</v>
      </c>
      <c r="C237" s="75"/>
      <c r="D237" s="75">
        <v>2969.3</v>
      </c>
      <c r="E237" s="42"/>
      <c r="F237" s="44"/>
      <c r="G237" s="27"/>
    </row>
    <row r="238" spans="1:7" s="23" customFormat="1" ht="78.75" x14ac:dyDescent="0.3">
      <c r="A238" s="74" t="s">
        <v>432</v>
      </c>
      <c r="B238" s="72" t="s">
        <v>433</v>
      </c>
      <c r="C238" s="75"/>
      <c r="D238" s="75">
        <v>23871.599999999999</v>
      </c>
      <c r="E238" s="42"/>
      <c r="F238" s="44"/>
      <c r="G238" s="27"/>
    </row>
    <row r="239" spans="1:7" s="23" customFormat="1" ht="92.25" customHeight="1" x14ac:dyDescent="0.3">
      <c r="A239" s="74" t="s">
        <v>434</v>
      </c>
      <c r="B239" s="72" t="s">
        <v>435</v>
      </c>
      <c r="C239" s="75"/>
      <c r="D239" s="75">
        <v>6320.4</v>
      </c>
      <c r="E239" s="42"/>
      <c r="F239" s="44"/>
      <c r="G239" s="27"/>
    </row>
    <row r="240" spans="1:7" s="23" customFormat="1" ht="47.25" x14ac:dyDescent="0.3">
      <c r="A240" s="74" t="s">
        <v>436</v>
      </c>
      <c r="B240" s="72" t="s">
        <v>437</v>
      </c>
      <c r="C240" s="75"/>
      <c r="D240" s="75">
        <v>2712268.7</v>
      </c>
      <c r="E240" s="42"/>
      <c r="F240" s="44"/>
      <c r="G240" s="27"/>
    </row>
    <row r="241" spans="1:7" s="23" customFormat="1" ht="78.75" x14ac:dyDescent="0.3">
      <c r="A241" s="74" t="s">
        <v>438</v>
      </c>
      <c r="B241" s="72" t="s">
        <v>439</v>
      </c>
      <c r="C241" s="75"/>
      <c r="D241" s="75">
        <v>419445.1</v>
      </c>
      <c r="E241" s="42"/>
      <c r="F241" s="44"/>
      <c r="G241" s="27"/>
    </row>
    <row r="242" spans="1:7" s="23" customFormat="1" ht="78.75" x14ac:dyDescent="0.3">
      <c r="A242" s="74" t="s">
        <v>440</v>
      </c>
      <c r="B242" s="72" t="s">
        <v>441</v>
      </c>
      <c r="C242" s="75"/>
      <c r="D242" s="75">
        <v>5628.8</v>
      </c>
      <c r="E242" s="42"/>
      <c r="F242" s="44"/>
      <c r="G242" s="27"/>
    </row>
    <row r="243" spans="1:7" s="23" customFormat="1" ht="94.5" x14ac:dyDescent="0.3">
      <c r="A243" s="74" t="s">
        <v>442</v>
      </c>
      <c r="B243" s="72" t="s">
        <v>443</v>
      </c>
      <c r="C243" s="75"/>
      <c r="D243" s="75">
        <v>183013.3</v>
      </c>
      <c r="E243" s="42"/>
      <c r="F243" s="44"/>
      <c r="G243" s="27"/>
    </row>
    <row r="244" spans="1:7" s="23" customFormat="1" ht="78.75" x14ac:dyDescent="0.3">
      <c r="A244" s="74" t="s">
        <v>444</v>
      </c>
      <c r="B244" s="72" t="s">
        <v>445</v>
      </c>
      <c r="C244" s="75"/>
      <c r="D244" s="75">
        <v>1299586.8999999999</v>
      </c>
      <c r="E244" s="42"/>
      <c r="F244" s="44"/>
      <c r="G244" s="27"/>
    </row>
    <row r="245" spans="1:7" s="23" customFormat="1" ht="60.75" customHeight="1" x14ac:dyDescent="0.3">
      <c r="A245" s="74" t="s">
        <v>446</v>
      </c>
      <c r="B245" s="72" t="s">
        <v>447</v>
      </c>
      <c r="C245" s="75"/>
      <c r="D245" s="75">
        <v>1000000</v>
      </c>
      <c r="E245" s="42"/>
      <c r="F245" s="44"/>
      <c r="G245" s="27"/>
    </row>
    <row r="246" spans="1:7" s="23" customFormat="1" ht="94.5" x14ac:dyDescent="0.3">
      <c r="A246" s="74" t="s">
        <v>448</v>
      </c>
      <c r="B246" s="72" t="s">
        <v>449</v>
      </c>
      <c r="C246" s="75"/>
      <c r="D246" s="75">
        <v>8911.2000000000007</v>
      </c>
      <c r="E246" s="42"/>
      <c r="F246" s="44"/>
      <c r="G246" s="27"/>
    </row>
    <row r="247" spans="1:7" s="23" customFormat="1" ht="94.5" x14ac:dyDescent="0.3">
      <c r="A247" s="74" t="s">
        <v>450</v>
      </c>
      <c r="B247" s="72" t="s">
        <v>451</v>
      </c>
      <c r="C247" s="75"/>
      <c r="D247" s="75">
        <v>19943.900000000001</v>
      </c>
      <c r="E247" s="42"/>
      <c r="F247" s="44"/>
      <c r="G247" s="27"/>
    </row>
    <row r="248" spans="1:7" s="23" customFormat="1" ht="63" x14ac:dyDescent="0.3">
      <c r="A248" s="74" t="s">
        <v>452</v>
      </c>
      <c r="B248" s="72" t="s">
        <v>453</v>
      </c>
      <c r="C248" s="75"/>
      <c r="D248" s="75">
        <v>34484.5</v>
      </c>
      <c r="E248" s="42"/>
      <c r="F248" s="44"/>
      <c r="G248" s="27"/>
    </row>
    <row r="249" spans="1:7" s="23" customFormat="1" ht="78.75" x14ac:dyDescent="0.3">
      <c r="A249" s="74" t="s">
        <v>454</v>
      </c>
      <c r="B249" s="72" t="s">
        <v>455</v>
      </c>
      <c r="C249" s="75"/>
      <c r="D249" s="75">
        <v>18483.2</v>
      </c>
      <c r="E249" s="42"/>
      <c r="F249" s="44"/>
      <c r="G249" s="27"/>
    </row>
    <row r="250" spans="1:7" s="23" customFormat="1" ht="63.75" x14ac:dyDescent="0.3">
      <c r="A250" s="74" t="s">
        <v>456</v>
      </c>
      <c r="B250" s="77" t="s">
        <v>457</v>
      </c>
      <c r="C250" s="75"/>
      <c r="D250" s="75">
        <v>28548.3</v>
      </c>
      <c r="E250" s="42"/>
      <c r="F250" s="44"/>
      <c r="G250" s="27"/>
    </row>
    <row r="251" spans="1:7" s="23" customFormat="1" ht="53.25" customHeight="1" x14ac:dyDescent="0.3">
      <c r="A251" s="74" t="s">
        <v>458</v>
      </c>
      <c r="B251" s="77" t="s">
        <v>459</v>
      </c>
      <c r="C251" s="75"/>
      <c r="D251" s="75">
        <v>53283.4</v>
      </c>
      <c r="E251" s="42"/>
      <c r="F251" s="44"/>
      <c r="G251" s="27"/>
    </row>
    <row r="252" spans="1:7" s="23" customFormat="1" ht="79.5" x14ac:dyDescent="0.3">
      <c r="A252" s="74" t="s">
        <v>460</v>
      </c>
      <c r="B252" s="77" t="s">
        <v>461</v>
      </c>
      <c r="C252" s="75"/>
      <c r="D252" s="75">
        <v>392706.7</v>
      </c>
      <c r="E252" s="42"/>
      <c r="F252" s="44"/>
      <c r="G252" s="27"/>
    </row>
    <row r="253" spans="1:7" s="23" customFormat="1" ht="62.25" customHeight="1" x14ac:dyDescent="0.3">
      <c r="A253" s="74" t="s">
        <v>462</v>
      </c>
      <c r="B253" s="77" t="s">
        <v>463</v>
      </c>
      <c r="C253" s="75"/>
      <c r="D253" s="75">
        <v>5915.1</v>
      </c>
      <c r="E253" s="42"/>
      <c r="F253" s="44"/>
      <c r="G253" s="27"/>
    </row>
    <row r="254" spans="1:7" s="23" customFormat="1" ht="48" x14ac:dyDescent="0.3">
      <c r="A254" s="74" t="s">
        <v>464</v>
      </c>
      <c r="B254" s="77" t="s">
        <v>465</v>
      </c>
      <c r="C254" s="75"/>
      <c r="D254" s="75">
        <v>52758.2</v>
      </c>
      <c r="E254" s="42"/>
      <c r="F254" s="44"/>
      <c r="G254" s="27"/>
    </row>
    <row r="255" spans="1:7" s="23" customFormat="1" ht="63.75" x14ac:dyDescent="0.3">
      <c r="A255" s="74" t="s">
        <v>466</v>
      </c>
      <c r="B255" s="77" t="s">
        <v>467</v>
      </c>
      <c r="C255" s="75"/>
      <c r="D255" s="75">
        <v>325570.40000000002</v>
      </c>
      <c r="E255" s="42"/>
      <c r="F255" s="44"/>
      <c r="G255" s="27"/>
    </row>
    <row r="256" spans="1:7" s="23" customFormat="1" ht="63.75" x14ac:dyDescent="0.3">
      <c r="A256" s="74" t="s">
        <v>468</v>
      </c>
      <c r="B256" s="77" t="s">
        <v>469</v>
      </c>
      <c r="C256" s="75"/>
      <c r="D256" s="75">
        <v>510593.1</v>
      </c>
      <c r="E256" s="42"/>
      <c r="F256" s="44"/>
      <c r="G256" s="27"/>
    </row>
    <row r="257" spans="1:7" s="23" customFormat="1" ht="48" customHeight="1" x14ac:dyDescent="0.3">
      <c r="A257" s="74" t="s">
        <v>470</v>
      </c>
      <c r="B257" s="77" t="s">
        <v>471</v>
      </c>
      <c r="C257" s="75"/>
      <c r="D257" s="75">
        <v>332674.90000000002</v>
      </c>
      <c r="E257" s="42"/>
      <c r="F257" s="44"/>
      <c r="G257" s="27"/>
    </row>
    <row r="258" spans="1:7" s="23" customFormat="1" ht="48" customHeight="1" x14ac:dyDescent="0.3">
      <c r="A258" s="74" t="s">
        <v>472</v>
      </c>
      <c r="B258" s="77" t="s">
        <v>473</v>
      </c>
      <c r="C258" s="75"/>
      <c r="D258" s="75">
        <v>27595.5</v>
      </c>
      <c r="E258" s="42"/>
      <c r="F258" s="44"/>
      <c r="G258" s="27"/>
    </row>
    <row r="259" spans="1:7" s="23" customFormat="1" ht="63.75" x14ac:dyDescent="0.3">
      <c r="A259" s="74" t="s">
        <v>474</v>
      </c>
      <c r="B259" s="77" t="s">
        <v>475</v>
      </c>
      <c r="C259" s="75"/>
      <c r="D259" s="75">
        <v>2340.4</v>
      </c>
      <c r="E259" s="42"/>
      <c r="F259" s="44"/>
      <c r="G259" s="27"/>
    </row>
    <row r="260" spans="1:7" s="23" customFormat="1" ht="47.25" x14ac:dyDescent="0.3">
      <c r="A260" s="74" t="s">
        <v>476</v>
      </c>
      <c r="B260" s="72" t="s">
        <v>477</v>
      </c>
      <c r="C260" s="75"/>
      <c r="D260" s="75">
        <v>16654.7</v>
      </c>
      <c r="E260" s="42"/>
      <c r="F260" s="44"/>
      <c r="G260" s="27"/>
    </row>
    <row r="261" spans="1:7" s="23" customFormat="1" ht="32.25" x14ac:dyDescent="0.3">
      <c r="A261" s="74" t="s">
        <v>478</v>
      </c>
      <c r="B261" s="77" t="s">
        <v>479</v>
      </c>
      <c r="C261" s="75"/>
      <c r="D261" s="75">
        <v>114590</v>
      </c>
      <c r="E261" s="42"/>
      <c r="F261" s="44"/>
      <c r="G261" s="27"/>
    </row>
    <row r="262" spans="1:7" s="23" customFormat="1" ht="63.75" x14ac:dyDescent="0.3">
      <c r="A262" s="74" t="s">
        <v>480</v>
      </c>
      <c r="B262" s="77" t="s">
        <v>481</v>
      </c>
      <c r="C262" s="75"/>
      <c r="D262" s="75">
        <v>470987.7</v>
      </c>
      <c r="E262" s="42"/>
      <c r="F262" s="44"/>
      <c r="G262" s="27"/>
    </row>
    <row r="263" spans="1:7" s="23" customFormat="1" ht="48" x14ac:dyDescent="0.3">
      <c r="A263" s="74" t="s">
        <v>482</v>
      </c>
      <c r="B263" s="77" t="s">
        <v>483</v>
      </c>
      <c r="C263" s="75"/>
      <c r="D263" s="75">
        <v>816950.1</v>
      </c>
      <c r="E263" s="42"/>
      <c r="F263" s="44"/>
      <c r="G263" s="27"/>
    </row>
    <row r="264" spans="1:7" s="23" customFormat="1" ht="48" x14ac:dyDescent="0.3">
      <c r="A264" s="71" t="s">
        <v>484</v>
      </c>
      <c r="B264" s="77" t="s">
        <v>485</v>
      </c>
      <c r="C264" s="75"/>
      <c r="D264" s="75">
        <v>82404.899999999994</v>
      </c>
      <c r="E264" s="42"/>
      <c r="F264" s="44"/>
      <c r="G264" s="27"/>
    </row>
    <row r="265" spans="1:7" s="23" customFormat="1" ht="48" x14ac:dyDescent="0.3">
      <c r="A265" s="71" t="s">
        <v>486</v>
      </c>
      <c r="B265" s="77" t="s">
        <v>487</v>
      </c>
      <c r="C265" s="75"/>
      <c r="D265" s="75">
        <v>1063475</v>
      </c>
      <c r="E265" s="42"/>
      <c r="F265" s="44"/>
      <c r="G265" s="27"/>
    </row>
    <row r="266" spans="1:7" s="23" customFormat="1" ht="48" x14ac:dyDescent="0.3">
      <c r="A266" s="71" t="s">
        <v>488</v>
      </c>
      <c r="B266" s="77" t="s">
        <v>489</v>
      </c>
      <c r="C266" s="75"/>
      <c r="D266" s="75">
        <v>65005</v>
      </c>
      <c r="E266" s="42"/>
      <c r="F266" s="44"/>
      <c r="G266" s="27"/>
    </row>
    <row r="267" spans="1:7" s="23" customFormat="1" ht="63.75" x14ac:dyDescent="0.3">
      <c r="A267" s="71" t="s">
        <v>490</v>
      </c>
      <c r="B267" s="77" t="s">
        <v>491</v>
      </c>
      <c r="C267" s="75"/>
      <c r="D267" s="75">
        <v>6713.7</v>
      </c>
      <c r="E267" s="42"/>
      <c r="F267" s="44"/>
      <c r="G267" s="27"/>
    </row>
    <row r="268" spans="1:7" s="23" customFormat="1" ht="43.5" customHeight="1" x14ac:dyDescent="0.3">
      <c r="A268" s="71" t="s">
        <v>492</v>
      </c>
      <c r="B268" s="77" t="s">
        <v>493</v>
      </c>
      <c r="C268" s="75"/>
      <c r="D268" s="75">
        <v>62344.3</v>
      </c>
      <c r="E268" s="42"/>
      <c r="F268" s="44"/>
      <c r="G268" s="27"/>
    </row>
    <row r="269" spans="1:7" s="23" customFormat="1" ht="88.5" customHeight="1" x14ac:dyDescent="0.3">
      <c r="A269" s="71" t="s">
        <v>494</v>
      </c>
      <c r="B269" s="77" t="s">
        <v>495</v>
      </c>
      <c r="C269" s="75"/>
      <c r="D269" s="75">
        <v>334709.09999999998</v>
      </c>
      <c r="E269" s="42"/>
      <c r="F269" s="44"/>
      <c r="G269" s="27"/>
    </row>
    <row r="270" spans="1:7" s="23" customFormat="1" ht="69" customHeight="1" x14ac:dyDescent="0.3">
      <c r="A270" s="71" t="s">
        <v>496</v>
      </c>
      <c r="B270" s="77" t="s">
        <v>497</v>
      </c>
      <c r="C270" s="75"/>
      <c r="D270" s="75">
        <v>376087.6</v>
      </c>
      <c r="E270" s="42"/>
      <c r="F270" s="44"/>
      <c r="G270" s="27"/>
    </row>
    <row r="271" spans="1:7" s="23" customFormat="1" ht="110.25" customHeight="1" x14ac:dyDescent="0.3">
      <c r="A271" s="71" t="s">
        <v>498</v>
      </c>
      <c r="B271" s="77" t="s">
        <v>499</v>
      </c>
      <c r="C271" s="75"/>
      <c r="D271" s="75">
        <v>278472.90000000002</v>
      </c>
      <c r="E271" s="42"/>
      <c r="F271" s="44"/>
      <c r="G271" s="27"/>
    </row>
    <row r="272" spans="1:7" s="23" customFormat="1" ht="79.5" x14ac:dyDescent="0.3">
      <c r="A272" s="71" t="s">
        <v>500</v>
      </c>
      <c r="B272" s="77" t="s">
        <v>501</v>
      </c>
      <c r="C272" s="75"/>
      <c r="D272" s="75">
        <v>323361.8</v>
      </c>
      <c r="E272" s="42"/>
      <c r="F272" s="44"/>
      <c r="G272" s="27"/>
    </row>
    <row r="273" spans="1:7" s="23" customFormat="1" ht="126.75" x14ac:dyDescent="0.3">
      <c r="A273" s="71" t="s">
        <v>502</v>
      </c>
      <c r="B273" s="77" t="s">
        <v>503</v>
      </c>
      <c r="C273" s="75"/>
      <c r="D273" s="75">
        <v>178894.5</v>
      </c>
      <c r="E273" s="42"/>
      <c r="F273" s="44"/>
      <c r="G273" s="27"/>
    </row>
    <row r="274" spans="1:7" s="23" customFormat="1" ht="79.5" x14ac:dyDescent="0.3">
      <c r="A274" s="71" t="s">
        <v>504</v>
      </c>
      <c r="B274" s="77" t="s">
        <v>505</v>
      </c>
      <c r="C274" s="75"/>
      <c r="D274" s="75">
        <v>278311.2</v>
      </c>
      <c r="E274" s="42"/>
      <c r="F274" s="44"/>
      <c r="G274" s="27"/>
    </row>
    <row r="275" spans="1:7" s="23" customFormat="1" ht="48" x14ac:dyDescent="0.3">
      <c r="A275" s="71" t="s">
        <v>506</v>
      </c>
      <c r="B275" s="77" t="s">
        <v>507</v>
      </c>
      <c r="C275" s="75"/>
      <c r="D275" s="75">
        <v>56718.9</v>
      </c>
      <c r="E275" s="42"/>
      <c r="F275" s="44"/>
      <c r="G275" s="27"/>
    </row>
    <row r="276" spans="1:7" s="23" customFormat="1" ht="20.25" x14ac:dyDescent="0.3">
      <c r="A276" s="38"/>
      <c r="B276" s="46"/>
      <c r="C276" s="36"/>
      <c r="D276" s="40"/>
      <c r="E276" s="42"/>
      <c r="F276" s="44"/>
      <c r="G276" s="27"/>
    </row>
    <row r="277" spans="1:7" s="23" customFormat="1" ht="31.5" x14ac:dyDescent="0.3">
      <c r="A277" s="51" t="s">
        <v>508</v>
      </c>
      <c r="B277" s="52" t="s">
        <v>509</v>
      </c>
      <c r="C277" s="36">
        <v>11192163.800000001</v>
      </c>
      <c r="D277" s="36">
        <f>SUM(D278:D302)</f>
        <v>10866873.199999999</v>
      </c>
      <c r="E277" s="30">
        <f>D277-C277</f>
        <v>-325290.60000000149</v>
      </c>
      <c r="F277" s="64">
        <f>D277/C277</f>
        <v>0.97093586139259314</v>
      </c>
      <c r="G277" s="27"/>
    </row>
    <row r="278" spans="1:7" s="23" customFormat="1" ht="94.5" x14ac:dyDescent="0.3">
      <c r="A278" s="78" t="s">
        <v>510</v>
      </c>
      <c r="B278" s="63" t="s">
        <v>511</v>
      </c>
      <c r="C278" s="36"/>
      <c r="D278" s="42">
        <v>14.8</v>
      </c>
      <c r="E278" s="30"/>
      <c r="F278" s="64"/>
      <c r="G278" s="27"/>
    </row>
    <row r="279" spans="1:7" s="23" customFormat="1" ht="47.25" x14ac:dyDescent="0.3">
      <c r="A279" s="78" t="s">
        <v>512</v>
      </c>
      <c r="B279" s="63" t="s">
        <v>513</v>
      </c>
      <c r="C279" s="36"/>
      <c r="D279" s="42">
        <v>15000</v>
      </c>
      <c r="E279" s="30"/>
      <c r="F279" s="64"/>
      <c r="G279" s="27"/>
    </row>
    <row r="280" spans="1:7" s="23" customFormat="1" ht="47.25" x14ac:dyDescent="0.3">
      <c r="A280" s="78" t="s">
        <v>514</v>
      </c>
      <c r="B280" s="63" t="s">
        <v>515</v>
      </c>
      <c r="C280" s="40"/>
      <c r="D280" s="42">
        <v>50343.9</v>
      </c>
      <c r="E280" s="42"/>
      <c r="F280" s="44"/>
      <c r="G280" s="27"/>
    </row>
    <row r="281" spans="1:7" s="23" customFormat="1" ht="78.75" customHeight="1" x14ac:dyDescent="0.3">
      <c r="A281" s="78" t="s">
        <v>516</v>
      </c>
      <c r="B281" s="63" t="s">
        <v>517</v>
      </c>
      <c r="C281" s="40"/>
      <c r="D281" s="42">
        <v>1250.5999999999999</v>
      </c>
      <c r="E281" s="42"/>
      <c r="F281" s="44"/>
      <c r="G281" s="27"/>
    </row>
    <row r="282" spans="1:7" s="23" customFormat="1" ht="47.25" x14ac:dyDescent="0.3">
      <c r="A282" s="78" t="s">
        <v>518</v>
      </c>
      <c r="B282" s="63" t="s">
        <v>519</v>
      </c>
      <c r="C282" s="40"/>
      <c r="D282" s="42">
        <v>3215.7</v>
      </c>
      <c r="E282" s="42"/>
      <c r="F282" s="44"/>
      <c r="G282" s="27"/>
    </row>
    <row r="283" spans="1:7" s="23" customFormat="1" ht="47.25" x14ac:dyDescent="0.3">
      <c r="A283" s="78" t="s">
        <v>520</v>
      </c>
      <c r="B283" s="63" t="s">
        <v>521</v>
      </c>
      <c r="C283" s="40"/>
      <c r="D283" s="42">
        <v>417025</v>
      </c>
      <c r="E283" s="42"/>
      <c r="F283" s="44"/>
      <c r="G283" s="27"/>
    </row>
    <row r="284" spans="1:7" s="23" customFormat="1" ht="126" x14ac:dyDescent="0.3">
      <c r="A284" s="78" t="s">
        <v>522</v>
      </c>
      <c r="B284" s="63" t="s">
        <v>523</v>
      </c>
      <c r="C284" s="40"/>
      <c r="D284" s="42">
        <v>11108.9</v>
      </c>
      <c r="E284" s="42"/>
      <c r="F284" s="44"/>
      <c r="G284" s="27"/>
    </row>
    <row r="285" spans="1:7" s="23" customFormat="1" ht="78.75" x14ac:dyDescent="0.3">
      <c r="A285" s="78" t="s">
        <v>524</v>
      </c>
      <c r="B285" s="63" t="s">
        <v>525</v>
      </c>
      <c r="C285" s="40"/>
      <c r="D285" s="42">
        <v>45014.8</v>
      </c>
      <c r="E285" s="42"/>
      <c r="F285" s="44"/>
      <c r="G285" s="27"/>
    </row>
    <row r="286" spans="1:7" s="23" customFormat="1" ht="78.75" x14ac:dyDescent="0.3">
      <c r="A286" s="78" t="s">
        <v>526</v>
      </c>
      <c r="B286" s="63" t="s">
        <v>527</v>
      </c>
      <c r="C286" s="40"/>
      <c r="D286" s="42">
        <v>35080.6</v>
      </c>
      <c r="E286" s="42"/>
      <c r="F286" s="44"/>
      <c r="G286" s="27"/>
    </row>
    <row r="287" spans="1:7" s="23" customFormat="1" ht="78.75" x14ac:dyDescent="0.3">
      <c r="A287" s="78" t="s">
        <v>528</v>
      </c>
      <c r="B287" s="63" t="s">
        <v>529</v>
      </c>
      <c r="C287" s="40"/>
      <c r="D287" s="42">
        <v>27860</v>
      </c>
      <c r="E287" s="42"/>
      <c r="F287" s="44"/>
      <c r="G287" s="27"/>
    </row>
    <row r="288" spans="1:7" s="23" customFormat="1" ht="78.75" x14ac:dyDescent="0.3">
      <c r="A288" s="78" t="s">
        <v>530</v>
      </c>
      <c r="B288" s="63" t="s">
        <v>531</v>
      </c>
      <c r="C288" s="40"/>
      <c r="D288" s="42">
        <v>417165.8</v>
      </c>
      <c r="E288" s="42"/>
      <c r="F288" s="44"/>
      <c r="G288" s="27"/>
    </row>
    <row r="289" spans="1:7" s="23" customFormat="1" ht="63" x14ac:dyDescent="0.3">
      <c r="A289" s="78" t="s">
        <v>532</v>
      </c>
      <c r="B289" s="63" t="s">
        <v>533</v>
      </c>
      <c r="C289" s="40"/>
      <c r="D289" s="42">
        <v>69.7</v>
      </c>
      <c r="E289" s="42"/>
      <c r="F289" s="44"/>
      <c r="G289" s="27"/>
    </row>
    <row r="290" spans="1:7" s="23" customFormat="1" ht="47.25" x14ac:dyDescent="0.3">
      <c r="A290" s="78" t="s">
        <v>534</v>
      </c>
      <c r="B290" s="63" t="s">
        <v>535</v>
      </c>
      <c r="C290" s="40"/>
      <c r="D290" s="42">
        <v>2565131.2000000002</v>
      </c>
      <c r="E290" s="42"/>
      <c r="F290" s="44"/>
      <c r="G290" s="27"/>
    </row>
    <row r="291" spans="1:7" s="23" customFormat="1" ht="63" x14ac:dyDescent="0.3">
      <c r="A291" s="78" t="s">
        <v>536</v>
      </c>
      <c r="B291" s="63" t="s">
        <v>537</v>
      </c>
      <c r="C291" s="40"/>
      <c r="D291" s="42">
        <v>14750</v>
      </c>
      <c r="E291" s="42"/>
      <c r="F291" s="44"/>
      <c r="G291" s="27"/>
    </row>
    <row r="292" spans="1:7" s="23" customFormat="1" ht="94.5" x14ac:dyDescent="0.3">
      <c r="A292" s="78" t="s">
        <v>538</v>
      </c>
      <c r="B292" s="63" t="s">
        <v>539</v>
      </c>
      <c r="C292" s="40"/>
      <c r="D292" s="42">
        <v>8548.6</v>
      </c>
      <c r="E292" s="42"/>
      <c r="F292" s="44"/>
      <c r="G292" s="27"/>
    </row>
    <row r="293" spans="1:7" s="23" customFormat="1" ht="78.75" x14ac:dyDescent="0.3">
      <c r="A293" s="78" t="s">
        <v>540</v>
      </c>
      <c r="B293" s="63" t="s">
        <v>541</v>
      </c>
      <c r="C293" s="40"/>
      <c r="D293" s="42">
        <v>1424.1</v>
      </c>
      <c r="E293" s="42"/>
      <c r="F293" s="44"/>
      <c r="G293" s="27"/>
    </row>
    <row r="294" spans="1:7" s="23" customFormat="1" ht="63" x14ac:dyDescent="0.3">
      <c r="A294" s="78" t="s">
        <v>542</v>
      </c>
      <c r="B294" s="63" t="s">
        <v>543</v>
      </c>
      <c r="C294" s="40"/>
      <c r="D294" s="42">
        <v>3262510.4</v>
      </c>
      <c r="E294" s="42"/>
      <c r="F294" s="44"/>
      <c r="G294" s="27"/>
    </row>
    <row r="295" spans="1:7" s="23" customFormat="1" ht="110.25" x14ac:dyDescent="0.3">
      <c r="A295" s="78" t="s">
        <v>544</v>
      </c>
      <c r="B295" s="63" t="s">
        <v>545</v>
      </c>
      <c r="C295" s="40"/>
      <c r="D295" s="42">
        <v>798167.8</v>
      </c>
      <c r="E295" s="42"/>
      <c r="F295" s="44"/>
      <c r="G295" s="27"/>
    </row>
    <row r="296" spans="1:7" s="23" customFormat="1" ht="31.5" x14ac:dyDescent="0.3">
      <c r="A296" s="78" t="s">
        <v>546</v>
      </c>
      <c r="B296" s="63" t="s">
        <v>547</v>
      </c>
      <c r="C296" s="40"/>
      <c r="D296" s="42">
        <v>37392.400000000001</v>
      </c>
      <c r="E296" s="42"/>
      <c r="F296" s="44"/>
      <c r="G296" s="27"/>
    </row>
    <row r="297" spans="1:7" s="23" customFormat="1" ht="95.25" x14ac:dyDescent="0.3">
      <c r="A297" s="78" t="s">
        <v>548</v>
      </c>
      <c r="B297" s="79" t="s">
        <v>549</v>
      </c>
      <c r="C297" s="40"/>
      <c r="D297" s="42">
        <v>15295.2</v>
      </c>
      <c r="E297" s="42"/>
      <c r="F297" s="44"/>
      <c r="G297" s="27"/>
    </row>
    <row r="298" spans="1:7" s="23" customFormat="1" ht="47.25" x14ac:dyDescent="0.3">
      <c r="A298" s="78" t="s">
        <v>550</v>
      </c>
      <c r="B298" s="63" t="s">
        <v>551</v>
      </c>
      <c r="C298" s="40"/>
      <c r="D298" s="42">
        <v>188.9</v>
      </c>
      <c r="E298" s="42"/>
      <c r="F298" s="44"/>
      <c r="G298" s="27"/>
    </row>
    <row r="299" spans="1:7" s="23" customFormat="1" ht="94.5" x14ac:dyDescent="0.3">
      <c r="A299" s="78" t="s">
        <v>552</v>
      </c>
      <c r="B299" s="63" t="s">
        <v>553</v>
      </c>
      <c r="C299" s="40"/>
      <c r="D299" s="42">
        <v>21004.2</v>
      </c>
      <c r="E299" s="42"/>
      <c r="F299" s="44"/>
      <c r="G299" s="27"/>
    </row>
    <row r="300" spans="1:7" s="23" customFormat="1" ht="126" x14ac:dyDescent="0.3">
      <c r="A300" s="78" t="s">
        <v>554</v>
      </c>
      <c r="B300" s="63" t="s">
        <v>555</v>
      </c>
      <c r="C300" s="40"/>
      <c r="D300" s="42">
        <v>619883</v>
      </c>
      <c r="E300" s="42"/>
      <c r="F300" s="44"/>
      <c r="G300" s="27"/>
    </row>
    <row r="301" spans="1:7" s="23" customFormat="1" ht="47.25" x14ac:dyDescent="0.3">
      <c r="A301" s="78" t="s">
        <v>556</v>
      </c>
      <c r="B301" s="63" t="s">
        <v>557</v>
      </c>
      <c r="C301" s="40"/>
      <c r="D301" s="42">
        <v>2225352.9</v>
      </c>
      <c r="E301" s="42"/>
      <c r="F301" s="44"/>
      <c r="G301" s="27"/>
    </row>
    <row r="302" spans="1:7" s="23" customFormat="1" ht="31.5" x14ac:dyDescent="0.3">
      <c r="A302" s="78" t="s">
        <v>558</v>
      </c>
      <c r="B302" s="63" t="s">
        <v>559</v>
      </c>
      <c r="C302" s="40"/>
      <c r="D302" s="42">
        <v>274074.7</v>
      </c>
      <c r="E302" s="42"/>
      <c r="F302" s="44"/>
      <c r="G302" s="27"/>
    </row>
    <row r="303" spans="1:7" s="23" customFormat="1" ht="20.25" x14ac:dyDescent="0.3">
      <c r="A303" s="78"/>
      <c r="B303" s="63"/>
      <c r="C303" s="36"/>
      <c r="D303" s="42"/>
      <c r="E303" s="42">
        <f>D303-C303</f>
        <v>0</v>
      </c>
      <c r="F303" s="44"/>
      <c r="G303" s="27"/>
    </row>
    <row r="304" spans="1:7" s="23" customFormat="1" ht="20.25" x14ac:dyDescent="0.3">
      <c r="A304" s="51" t="s">
        <v>560</v>
      </c>
      <c r="B304" s="52" t="s">
        <v>561</v>
      </c>
      <c r="C304" s="36">
        <v>16955234.100000001</v>
      </c>
      <c r="D304" s="36">
        <f>SUM(D305:D332)</f>
        <v>16339433.300000001</v>
      </c>
      <c r="E304" s="30">
        <f>D304-C304</f>
        <v>-615800.80000000075</v>
      </c>
      <c r="F304" s="64">
        <f>D304/C304</f>
        <v>0.96368078456669615</v>
      </c>
      <c r="G304" s="27"/>
    </row>
    <row r="305" spans="1:8" s="23" customFormat="1" ht="63" x14ac:dyDescent="0.3">
      <c r="A305" s="78" t="s">
        <v>562</v>
      </c>
      <c r="B305" s="63" t="s">
        <v>563</v>
      </c>
      <c r="C305" s="42"/>
      <c r="D305" s="42">
        <v>20894.400000000001</v>
      </c>
      <c r="E305" s="42"/>
      <c r="F305" s="44"/>
      <c r="G305" s="27"/>
    </row>
    <row r="306" spans="1:8" ht="63" x14ac:dyDescent="0.3">
      <c r="A306" s="78" t="s">
        <v>564</v>
      </c>
      <c r="B306" s="63" t="s">
        <v>565</v>
      </c>
      <c r="C306" s="42"/>
      <c r="D306" s="42">
        <v>6354.6</v>
      </c>
      <c r="E306" s="42"/>
      <c r="F306" s="44"/>
      <c r="G306" s="27"/>
    </row>
    <row r="307" spans="1:8" ht="94.5" x14ac:dyDescent="0.3">
      <c r="A307" s="78" t="s">
        <v>566</v>
      </c>
      <c r="B307" s="63" t="s">
        <v>567</v>
      </c>
      <c r="C307" s="42"/>
      <c r="D307" s="42">
        <v>44593.8</v>
      </c>
      <c r="E307" s="42"/>
      <c r="F307" s="44"/>
      <c r="G307" s="27"/>
    </row>
    <row r="308" spans="1:8" s="67" customFormat="1" ht="63" x14ac:dyDescent="0.3">
      <c r="A308" s="78" t="s">
        <v>568</v>
      </c>
      <c r="B308" s="63" t="s">
        <v>569</v>
      </c>
      <c r="C308" s="42"/>
      <c r="D308" s="42">
        <v>222033.4</v>
      </c>
      <c r="E308" s="42"/>
      <c r="F308" s="44"/>
      <c r="G308" s="27"/>
      <c r="H308" s="80"/>
    </row>
    <row r="309" spans="1:8" s="67" customFormat="1" ht="78.75" x14ac:dyDescent="0.3">
      <c r="A309" s="78" t="s">
        <v>570</v>
      </c>
      <c r="B309" s="63" t="s">
        <v>571</v>
      </c>
      <c r="C309" s="42"/>
      <c r="D309" s="42">
        <v>1144365.3</v>
      </c>
      <c r="E309" s="42"/>
      <c r="F309" s="44"/>
      <c r="G309" s="27"/>
      <c r="H309" s="80"/>
    </row>
    <row r="310" spans="1:8" s="67" customFormat="1" ht="63" x14ac:dyDescent="0.3">
      <c r="A310" s="78" t="s">
        <v>572</v>
      </c>
      <c r="B310" s="63" t="s">
        <v>573</v>
      </c>
      <c r="C310" s="42"/>
      <c r="D310" s="42">
        <v>315209.8</v>
      </c>
      <c r="E310" s="42"/>
      <c r="F310" s="44"/>
      <c r="G310" s="27"/>
      <c r="H310" s="80"/>
    </row>
    <row r="311" spans="1:8" s="67" customFormat="1" ht="78.75" x14ac:dyDescent="0.3">
      <c r="A311" s="78" t="s">
        <v>574</v>
      </c>
      <c r="B311" s="63" t="s">
        <v>575</v>
      </c>
      <c r="C311" s="42"/>
      <c r="D311" s="42">
        <v>11546.6</v>
      </c>
      <c r="E311" s="42"/>
      <c r="F311" s="44"/>
      <c r="G311" s="27"/>
      <c r="H311" s="80"/>
    </row>
    <row r="312" spans="1:8" s="67" customFormat="1" ht="126" x14ac:dyDescent="0.3">
      <c r="A312" s="78" t="s">
        <v>576</v>
      </c>
      <c r="B312" s="63" t="s">
        <v>577</v>
      </c>
      <c r="C312" s="42"/>
      <c r="D312" s="42">
        <v>10922.8</v>
      </c>
      <c r="E312" s="42"/>
      <c r="F312" s="44"/>
      <c r="G312" s="27"/>
      <c r="H312" s="80"/>
    </row>
    <row r="313" spans="1:8" s="67" customFormat="1" ht="78.75" x14ac:dyDescent="0.3">
      <c r="A313" s="78" t="s">
        <v>578</v>
      </c>
      <c r="B313" s="46" t="s">
        <v>579</v>
      </c>
      <c r="C313" s="42"/>
      <c r="D313" s="42">
        <v>498</v>
      </c>
      <c r="E313" s="42"/>
      <c r="F313" s="44"/>
      <c r="G313" s="27"/>
      <c r="H313" s="80"/>
    </row>
    <row r="314" spans="1:8" s="67" customFormat="1" ht="236.25" x14ac:dyDescent="0.3">
      <c r="A314" s="78" t="s">
        <v>580</v>
      </c>
      <c r="B314" s="46" t="s">
        <v>581</v>
      </c>
      <c r="C314" s="42"/>
      <c r="D314" s="42">
        <v>9608.4</v>
      </c>
      <c r="E314" s="42"/>
      <c r="F314" s="44"/>
      <c r="G314" s="27"/>
      <c r="H314" s="80"/>
    </row>
    <row r="315" spans="1:8" s="67" customFormat="1" ht="63" x14ac:dyDescent="0.3">
      <c r="A315" s="78" t="s">
        <v>582</v>
      </c>
      <c r="B315" s="46" t="s">
        <v>583</v>
      </c>
      <c r="C315" s="42"/>
      <c r="D315" s="42">
        <v>564.9</v>
      </c>
      <c r="E315" s="42"/>
      <c r="F315" s="44"/>
      <c r="G315" s="27"/>
      <c r="H315" s="80"/>
    </row>
    <row r="316" spans="1:8" s="67" customFormat="1" ht="63" x14ac:dyDescent="0.3">
      <c r="A316" s="78" t="s">
        <v>584</v>
      </c>
      <c r="B316" s="46" t="s">
        <v>585</v>
      </c>
      <c r="C316" s="42"/>
      <c r="D316" s="42">
        <v>291825.5</v>
      </c>
      <c r="E316" s="42"/>
      <c r="F316" s="44"/>
      <c r="G316" s="27"/>
      <c r="H316" s="80"/>
    </row>
    <row r="317" spans="1:8" s="67" customFormat="1" ht="90" customHeight="1" x14ac:dyDescent="0.3">
      <c r="A317" s="81" t="s">
        <v>586</v>
      </c>
      <c r="B317" s="77" t="s">
        <v>587</v>
      </c>
      <c r="C317" s="42"/>
      <c r="D317" s="42">
        <v>62059.1</v>
      </c>
      <c r="E317" s="42"/>
      <c r="F317" s="44"/>
      <c r="G317" s="27"/>
      <c r="H317" s="80"/>
    </row>
    <row r="318" spans="1:8" s="67" customFormat="1" ht="79.5" x14ac:dyDescent="0.3">
      <c r="A318" s="81" t="s">
        <v>588</v>
      </c>
      <c r="B318" s="77" t="s">
        <v>589</v>
      </c>
      <c r="C318" s="42"/>
      <c r="D318" s="42">
        <v>405156.1</v>
      </c>
      <c r="E318" s="42"/>
      <c r="F318" s="44"/>
      <c r="G318" s="27"/>
      <c r="H318" s="80"/>
    </row>
    <row r="319" spans="1:8" s="67" customFormat="1" ht="48" x14ac:dyDescent="0.3">
      <c r="A319" s="81" t="s">
        <v>590</v>
      </c>
      <c r="B319" s="77" t="s">
        <v>591</v>
      </c>
      <c r="C319" s="42"/>
      <c r="D319" s="42">
        <v>1120000</v>
      </c>
      <c r="E319" s="42"/>
      <c r="F319" s="44"/>
      <c r="G319" s="27"/>
      <c r="H319" s="80"/>
    </row>
    <row r="320" spans="1:8" s="67" customFormat="1" ht="79.5" x14ac:dyDescent="0.3">
      <c r="A320" s="81" t="s">
        <v>592</v>
      </c>
      <c r="B320" s="77" t="s">
        <v>593</v>
      </c>
      <c r="C320" s="42"/>
      <c r="D320" s="42">
        <v>240142.7</v>
      </c>
      <c r="E320" s="42"/>
      <c r="F320" s="44"/>
      <c r="G320" s="27"/>
      <c r="H320" s="80"/>
    </row>
    <row r="321" spans="1:8" s="67" customFormat="1" ht="79.5" x14ac:dyDescent="0.3">
      <c r="A321" s="81" t="s">
        <v>594</v>
      </c>
      <c r="B321" s="77" t="s">
        <v>595</v>
      </c>
      <c r="C321" s="42"/>
      <c r="D321" s="42">
        <v>985743.1</v>
      </c>
      <c r="E321" s="42"/>
      <c r="F321" s="44"/>
      <c r="G321" s="27"/>
      <c r="H321" s="80"/>
    </row>
    <row r="322" spans="1:8" s="67" customFormat="1" ht="48" x14ac:dyDescent="0.3">
      <c r="A322" s="81" t="s">
        <v>596</v>
      </c>
      <c r="B322" s="77" t="s">
        <v>597</v>
      </c>
      <c r="C322" s="42"/>
      <c r="D322" s="42">
        <v>50000</v>
      </c>
      <c r="E322" s="42"/>
      <c r="F322" s="44"/>
      <c r="G322" s="27"/>
      <c r="H322" s="80"/>
    </row>
    <row r="323" spans="1:8" s="67" customFormat="1" ht="66" customHeight="1" x14ac:dyDescent="0.3">
      <c r="A323" s="81" t="s">
        <v>598</v>
      </c>
      <c r="B323" s="77" t="s">
        <v>599</v>
      </c>
      <c r="C323" s="42"/>
      <c r="D323" s="42">
        <v>1823586</v>
      </c>
      <c r="E323" s="42"/>
      <c r="F323" s="44"/>
      <c r="G323" s="27"/>
      <c r="H323" s="80"/>
    </row>
    <row r="324" spans="1:8" s="67" customFormat="1" ht="158.25" x14ac:dyDescent="0.3">
      <c r="A324" s="81" t="s">
        <v>600</v>
      </c>
      <c r="B324" s="77" t="s">
        <v>601</v>
      </c>
      <c r="C324" s="42"/>
      <c r="D324" s="42">
        <v>315.3</v>
      </c>
      <c r="E324" s="42"/>
      <c r="F324" s="44"/>
      <c r="G324" s="27"/>
      <c r="H324" s="80"/>
    </row>
    <row r="325" spans="1:8" s="67" customFormat="1" ht="95.25" x14ac:dyDescent="0.3">
      <c r="A325" s="81" t="s">
        <v>602</v>
      </c>
      <c r="B325" s="77" t="s">
        <v>603</v>
      </c>
      <c r="C325" s="42"/>
      <c r="D325" s="42">
        <v>544000</v>
      </c>
      <c r="E325" s="42"/>
      <c r="F325" s="44"/>
      <c r="G325" s="27"/>
      <c r="H325" s="80"/>
    </row>
    <row r="326" spans="1:8" s="67" customFormat="1" ht="73.5" customHeight="1" x14ac:dyDescent="0.3">
      <c r="A326" s="78" t="s">
        <v>604</v>
      </c>
      <c r="B326" s="46" t="s">
        <v>605</v>
      </c>
      <c r="C326" s="42"/>
      <c r="D326" s="42">
        <v>81280.800000000003</v>
      </c>
      <c r="E326" s="42"/>
      <c r="F326" s="44"/>
      <c r="G326" s="27"/>
      <c r="H326" s="80"/>
    </row>
    <row r="327" spans="1:8" s="67" customFormat="1" ht="47.25" x14ac:dyDescent="0.3">
      <c r="A327" s="78" t="s">
        <v>606</v>
      </c>
      <c r="B327" s="46" t="s">
        <v>607</v>
      </c>
      <c r="C327" s="42"/>
      <c r="D327" s="42">
        <v>7700</v>
      </c>
      <c r="E327" s="42"/>
      <c r="F327" s="44"/>
      <c r="G327" s="27"/>
      <c r="H327" s="80"/>
    </row>
    <row r="328" spans="1:8" s="67" customFormat="1" ht="56.25" customHeight="1" x14ac:dyDescent="0.3">
      <c r="A328" s="81" t="s">
        <v>608</v>
      </c>
      <c r="B328" s="77" t="s">
        <v>609</v>
      </c>
      <c r="C328" s="42"/>
      <c r="D328" s="42">
        <v>35000</v>
      </c>
      <c r="E328" s="42"/>
      <c r="F328" s="44"/>
      <c r="G328" s="27"/>
      <c r="H328" s="80"/>
    </row>
    <row r="329" spans="1:8" s="67" customFormat="1" ht="79.5" x14ac:dyDescent="0.3">
      <c r="A329" s="81" t="s">
        <v>610</v>
      </c>
      <c r="B329" s="77" t="s">
        <v>611</v>
      </c>
      <c r="C329" s="42"/>
      <c r="D329" s="42">
        <v>785.4</v>
      </c>
      <c r="E329" s="42"/>
      <c r="F329" s="44"/>
      <c r="G329" s="27"/>
      <c r="H329" s="80"/>
    </row>
    <row r="330" spans="1:8" s="67" customFormat="1" ht="71.25" customHeight="1" x14ac:dyDescent="0.3">
      <c r="A330" s="78" t="s">
        <v>612</v>
      </c>
      <c r="B330" s="77" t="s">
        <v>613</v>
      </c>
      <c r="C330" s="42"/>
      <c r="D330" s="42">
        <v>3608.4</v>
      </c>
      <c r="E330" s="42"/>
      <c r="F330" s="44"/>
      <c r="G330" s="27"/>
      <c r="H330" s="80"/>
    </row>
    <row r="331" spans="1:8" s="67" customFormat="1" ht="79.5" x14ac:dyDescent="0.3">
      <c r="A331" s="78" t="s">
        <v>614</v>
      </c>
      <c r="B331" s="77" t="s">
        <v>615</v>
      </c>
      <c r="C331" s="42"/>
      <c r="D331" s="42">
        <v>2166193.9</v>
      </c>
      <c r="E331" s="42"/>
      <c r="F331" s="44"/>
      <c r="G331" s="27"/>
      <c r="H331" s="80"/>
    </row>
    <row r="332" spans="1:8" s="67" customFormat="1" ht="48" x14ac:dyDescent="0.3">
      <c r="A332" s="78" t="s">
        <v>616</v>
      </c>
      <c r="B332" s="77" t="s">
        <v>617</v>
      </c>
      <c r="C332" s="42"/>
      <c r="D332" s="42">
        <v>6735445</v>
      </c>
      <c r="E332" s="42"/>
      <c r="F332" s="44"/>
      <c r="G332" s="27"/>
      <c r="H332" s="80"/>
    </row>
    <row r="333" spans="1:8" ht="20.25" x14ac:dyDescent="0.3">
      <c r="A333" s="78"/>
      <c r="B333" s="63"/>
      <c r="C333" s="36"/>
      <c r="D333" s="42"/>
      <c r="E333" s="42"/>
      <c r="F333" s="44"/>
      <c r="G333" s="66"/>
      <c r="H333" s="82"/>
    </row>
    <row r="334" spans="1:8" ht="31.5" x14ac:dyDescent="0.3">
      <c r="A334" s="51" t="s">
        <v>618</v>
      </c>
      <c r="B334" s="52" t="s">
        <v>619</v>
      </c>
      <c r="C334" s="36">
        <f>C335</f>
        <v>719102.9</v>
      </c>
      <c r="D334" s="30">
        <f>D335</f>
        <v>1182209.7999999998</v>
      </c>
      <c r="E334" s="30">
        <f>E335</f>
        <v>463106.89999999979</v>
      </c>
      <c r="F334" s="64">
        <f>D334/C334</f>
        <v>1.6440064419153362</v>
      </c>
      <c r="G334" s="66"/>
      <c r="H334" s="82"/>
    </row>
    <row r="335" spans="1:8" ht="47.25" x14ac:dyDescent="0.3">
      <c r="A335" s="78" t="s">
        <v>620</v>
      </c>
      <c r="B335" s="63" t="s">
        <v>621</v>
      </c>
      <c r="C335" s="42">
        <v>719102.9</v>
      </c>
      <c r="D335" s="42">
        <f>D337+D336</f>
        <v>1182209.7999999998</v>
      </c>
      <c r="E335" s="42">
        <f>D335-C335</f>
        <v>463106.89999999979</v>
      </c>
      <c r="F335" s="44">
        <f>D335/C335</f>
        <v>1.6440064419153362</v>
      </c>
      <c r="G335" s="66"/>
      <c r="H335" s="82"/>
    </row>
    <row r="336" spans="1:8" ht="78.75" x14ac:dyDescent="0.3">
      <c r="A336" s="78" t="s">
        <v>622</v>
      </c>
      <c r="B336" s="63" t="s">
        <v>623</v>
      </c>
      <c r="C336" s="42"/>
      <c r="D336" s="42">
        <v>1808.9</v>
      </c>
      <c r="E336" s="42"/>
      <c r="F336" s="44"/>
      <c r="G336" s="66"/>
      <c r="H336" s="82"/>
    </row>
    <row r="337" spans="1:8" ht="126" x14ac:dyDescent="0.3">
      <c r="A337" s="78" t="s">
        <v>624</v>
      </c>
      <c r="B337" s="63" t="s">
        <v>625</v>
      </c>
      <c r="C337" s="42"/>
      <c r="D337" s="42">
        <v>1180400.8999999999</v>
      </c>
      <c r="E337" s="42"/>
      <c r="F337" s="44"/>
      <c r="G337" s="66"/>
      <c r="H337" s="82"/>
    </row>
    <row r="338" spans="1:8" ht="20.25" x14ac:dyDescent="0.3">
      <c r="A338" s="78"/>
      <c r="B338" s="63"/>
      <c r="C338" s="36"/>
      <c r="D338" s="42"/>
      <c r="E338" s="42"/>
      <c r="F338" s="64"/>
      <c r="G338" s="66"/>
      <c r="H338" s="82"/>
    </row>
    <row r="339" spans="1:8" s="67" customFormat="1" ht="31.5" x14ac:dyDescent="0.3">
      <c r="A339" s="51" t="s">
        <v>626</v>
      </c>
      <c r="B339" s="52" t="s">
        <v>627</v>
      </c>
      <c r="C339" s="30">
        <f>C340</f>
        <v>5154.2</v>
      </c>
      <c r="D339" s="36">
        <f>D340</f>
        <v>5280.5</v>
      </c>
      <c r="E339" s="30">
        <f t="shared" ref="E339:E345" si="0">D339-C339</f>
        <v>126.30000000000018</v>
      </c>
      <c r="F339" s="64">
        <f>D339/C339</f>
        <v>1.0245042877653177</v>
      </c>
      <c r="G339" s="66"/>
      <c r="H339" s="80"/>
    </row>
    <row r="340" spans="1:8" s="67" customFormat="1" ht="31.5" x14ac:dyDescent="0.3">
      <c r="A340" s="78" t="s">
        <v>628</v>
      </c>
      <c r="B340" s="63" t="s">
        <v>629</v>
      </c>
      <c r="C340" s="42">
        <v>5154.2</v>
      </c>
      <c r="D340" s="42">
        <v>5280.5</v>
      </c>
      <c r="E340" s="42">
        <f t="shared" si="0"/>
        <v>126.30000000000018</v>
      </c>
      <c r="F340" s="44">
        <f>D340/C340</f>
        <v>1.0245042877653177</v>
      </c>
      <c r="G340" s="66"/>
      <c r="H340" s="80"/>
    </row>
    <row r="341" spans="1:8" s="67" customFormat="1" ht="20.25" x14ac:dyDescent="0.3">
      <c r="A341" s="78"/>
      <c r="B341" s="63"/>
      <c r="C341" s="36"/>
      <c r="D341" s="42"/>
      <c r="E341" s="30">
        <f t="shared" si="0"/>
        <v>0</v>
      </c>
      <c r="F341" s="64"/>
      <c r="G341" s="66"/>
      <c r="H341" s="80"/>
    </row>
    <row r="342" spans="1:8" s="67" customFormat="1" ht="20.25" x14ac:dyDescent="0.3">
      <c r="A342" s="51" t="s">
        <v>630</v>
      </c>
      <c r="B342" s="52" t="s">
        <v>631</v>
      </c>
      <c r="C342" s="36">
        <f>C343</f>
        <v>3051.7</v>
      </c>
      <c r="D342" s="36">
        <f>D343</f>
        <v>3678.6</v>
      </c>
      <c r="E342" s="30">
        <f t="shared" si="0"/>
        <v>626.90000000000009</v>
      </c>
      <c r="F342" s="64">
        <f>D342/C342</f>
        <v>1.2054264835993054</v>
      </c>
      <c r="G342" s="66"/>
      <c r="H342" s="80"/>
    </row>
    <row r="343" spans="1:8" s="67" customFormat="1" ht="31.5" x14ac:dyDescent="0.3">
      <c r="A343" s="78" t="s">
        <v>632</v>
      </c>
      <c r="B343" s="63" t="s">
        <v>633</v>
      </c>
      <c r="C343" s="40">
        <v>3051.7</v>
      </c>
      <c r="D343" s="40">
        <v>3678.6</v>
      </c>
      <c r="E343" s="42">
        <f t="shared" si="0"/>
        <v>626.90000000000009</v>
      </c>
      <c r="F343" s="44">
        <f>D343/C343</f>
        <v>1.2054264835993054</v>
      </c>
      <c r="G343" s="66"/>
      <c r="H343" s="80"/>
    </row>
    <row r="344" spans="1:8" s="67" customFormat="1" ht="20.25" x14ac:dyDescent="0.3">
      <c r="A344" s="78"/>
      <c r="B344" s="63"/>
      <c r="C344" s="49"/>
      <c r="D344" s="40"/>
      <c r="E344" s="42">
        <f t="shared" si="0"/>
        <v>0</v>
      </c>
      <c r="F344" s="44"/>
      <c r="G344" s="66"/>
      <c r="H344" s="80"/>
    </row>
    <row r="345" spans="1:8" ht="63" x14ac:dyDescent="0.3">
      <c r="A345" s="51" t="s">
        <v>634</v>
      </c>
      <c r="B345" s="52" t="s">
        <v>635</v>
      </c>
      <c r="C345" s="53">
        <f>C346</f>
        <v>150053.29999999999</v>
      </c>
      <c r="D345" s="49">
        <f>D346</f>
        <v>388216.7</v>
      </c>
      <c r="E345" s="30">
        <f t="shared" si="0"/>
        <v>238163.40000000002</v>
      </c>
      <c r="F345" s="64">
        <f>D345/C345</f>
        <v>2.5871920177696861</v>
      </c>
      <c r="G345" s="66"/>
      <c r="H345" s="82"/>
    </row>
    <row r="346" spans="1:8" ht="94.5" x14ac:dyDescent="0.3">
      <c r="A346" s="38" t="s">
        <v>636</v>
      </c>
      <c r="B346" s="63" t="s">
        <v>637</v>
      </c>
      <c r="C346" s="47">
        <v>150053.29999999999</v>
      </c>
      <c r="D346" s="47">
        <f>SUM(D351:D366)+D347</f>
        <v>388216.7</v>
      </c>
      <c r="E346" s="42">
        <f>D346-C346</f>
        <v>238163.40000000002</v>
      </c>
      <c r="F346" s="44">
        <f>D346/C346</f>
        <v>2.5871920177696861</v>
      </c>
      <c r="G346" s="66"/>
      <c r="H346" s="83"/>
    </row>
    <row r="347" spans="1:8" ht="31.5" x14ac:dyDescent="0.3">
      <c r="A347" s="38" t="s">
        <v>638</v>
      </c>
      <c r="B347" s="63" t="s">
        <v>639</v>
      </c>
      <c r="C347" s="47">
        <v>41008.9</v>
      </c>
      <c r="D347" s="47">
        <f>D348+D349+D350</f>
        <v>79082.8</v>
      </c>
      <c r="E347" s="42">
        <f>D347-C347</f>
        <v>38073.9</v>
      </c>
      <c r="F347" s="44">
        <f>D347/C347</f>
        <v>1.9284301700362605</v>
      </c>
      <c r="G347" s="66"/>
      <c r="H347" s="83"/>
    </row>
    <row r="348" spans="1:8" ht="47.25" x14ac:dyDescent="0.3">
      <c r="A348" s="38" t="s">
        <v>640</v>
      </c>
      <c r="B348" s="63" t="s">
        <v>641</v>
      </c>
      <c r="C348" s="47"/>
      <c r="D348" s="47">
        <v>27913.200000000001</v>
      </c>
      <c r="E348" s="42"/>
      <c r="F348" s="44"/>
      <c r="G348" s="66"/>
      <c r="H348" s="83"/>
    </row>
    <row r="349" spans="1:8" ht="47.25" x14ac:dyDescent="0.3">
      <c r="A349" s="38" t="s">
        <v>642</v>
      </c>
      <c r="B349" s="63" t="s">
        <v>643</v>
      </c>
      <c r="C349" s="47"/>
      <c r="D349" s="47">
        <v>24292.9</v>
      </c>
      <c r="E349" s="42"/>
      <c r="F349" s="44"/>
      <c r="G349" s="66"/>
      <c r="H349" s="83"/>
    </row>
    <row r="350" spans="1:8" ht="47.25" x14ac:dyDescent="0.3">
      <c r="A350" s="38" t="s">
        <v>644</v>
      </c>
      <c r="B350" s="63" t="s">
        <v>645</v>
      </c>
      <c r="C350" s="47"/>
      <c r="D350" s="47">
        <v>26876.7</v>
      </c>
      <c r="E350" s="42"/>
      <c r="F350" s="44"/>
      <c r="G350" s="66"/>
      <c r="H350" s="83"/>
    </row>
    <row r="351" spans="1:8" ht="63" x14ac:dyDescent="0.3">
      <c r="A351" s="38" t="s">
        <v>646</v>
      </c>
      <c r="B351" s="63" t="s">
        <v>647</v>
      </c>
      <c r="C351" s="47"/>
      <c r="D351" s="47">
        <v>77</v>
      </c>
      <c r="E351" s="42"/>
      <c r="F351" s="44"/>
      <c r="G351" s="66"/>
      <c r="H351" s="83"/>
    </row>
    <row r="352" spans="1:8" ht="94.5" x14ac:dyDescent="0.3">
      <c r="A352" s="38" t="s">
        <v>648</v>
      </c>
      <c r="B352" s="63" t="s">
        <v>649</v>
      </c>
      <c r="C352" s="47"/>
      <c r="D352" s="47">
        <v>923.3</v>
      </c>
      <c r="E352" s="42"/>
      <c r="F352" s="44"/>
      <c r="G352" s="66"/>
      <c r="H352" s="83"/>
    </row>
    <row r="353" spans="1:8" ht="78.75" x14ac:dyDescent="0.3">
      <c r="A353" s="38" t="s">
        <v>650</v>
      </c>
      <c r="B353" s="63" t="s">
        <v>651</v>
      </c>
      <c r="C353" s="47"/>
      <c r="D353" s="47">
        <v>493.3</v>
      </c>
      <c r="E353" s="42"/>
      <c r="F353" s="44"/>
      <c r="G353" s="66"/>
      <c r="H353" s="83"/>
    </row>
    <row r="354" spans="1:8" ht="63" x14ac:dyDescent="0.3">
      <c r="A354" s="38" t="s">
        <v>652</v>
      </c>
      <c r="B354" s="84" t="s">
        <v>653</v>
      </c>
      <c r="C354" s="47"/>
      <c r="D354" s="47">
        <v>3725.3</v>
      </c>
      <c r="E354" s="42"/>
      <c r="F354" s="44"/>
      <c r="G354" s="66"/>
      <c r="H354" s="83"/>
    </row>
    <row r="355" spans="1:8" ht="78.75" x14ac:dyDescent="0.3">
      <c r="A355" s="38" t="s">
        <v>654</v>
      </c>
      <c r="B355" s="84" t="s">
        <v>655</v>
      </c>
      <c r="C355" s="47"/>
      <c r="D355" s="47">
        <v>18750</v>
      </c>
      <c r="E355" s="42"/>
      <c r="F355" s="44"/>
      <c r="G355" s="66"/>
      <c r="H355" s="83"/>
    </row>
    <row r="356" spans="1:8" ht="63" x14ac:dyDescent="0.3">
      <c r="A356" s="38" t="s">
        <v>656</v>
      </c>
      <c r="B356" s="84" t="s">
        <v>657</v>
      </c>
      <c r="C356" s="47"/>
      <c r="D356" s="47">
        <v>4100.2</v>
      </c>
      <c r="E356" s="42"/>
      <c r="F356" s="44"/>
      <c r="G356" s="66"/>
      <c r="H356" s="83"/>
    </row>
    <row r="357" spans="1:8" ht="78.75" x14ac:dyDescent="0.3">
      <c r="A357" s="38" t="s">
        <v>658</v>
      </c>
      <c r="B357" s="63" t="s">
        <v>659</v>
      </c>
      <c r="C357" s="47"/>
      <c r="D357" s="47">
        <v>2722.8</v>
      </c>
      <c r="E357" s="42"/>
      <c r="F357" s="44"/>
      <c r="G357" s="66"/>
      <c r="H357" s="83"/>
    </row>
    <row r="358" spans="1:8" ht="141.75" x14ac:dyDescent="0.3">
      <c r="A358" s="38" t="s">
        <v>660</v>
      </c>
      <c r="B358" s="63" t="s">
        <v>661</v>
      </c>
      <c r="C358" s="47"/>
      <c r="D358" s="47">
        <v>18.7</v>
      </c>
      <c r="E358" s="42"/>
      <c r="F358" s="44"/>
      <c r="G358" s="66"/>
      <c r="H358" s="83"/>
    </row>
    <row r="359" spans="1:8" ht="78.75" x14ac:dyDescent="0.3">
      <c r="A359" s="38" t="s">
        <v>662</v>
      </c>
      <c r="B359" s="63" t="s">
        <v>663</v>
      </c>
      <c r="C359" s="47"/>
      <c r="D359" s="47">
        <v>18</v>
      </c>
      <c r="E359" s="42"/>
      <c r="F359" s="44"/>
      <c r="G359" s="66"/>
      <c r="H359" s="83"/>
    </row>
    <row r="360" spans="1:8" ht="94.5" x14ac:dyDescent="0.3">
      <c r="A360" s="38" t="s">
        <v>664</v>
      </c>
      <c r="B360" s="63" t="s">
        <v>665</v>
      </c>
      <c r="C360" s="47"/>
      <c r="D360" s="47">
        <v>264.39999999999998</v>
      </c>
      <c r="E360" s="42"/>
      <c r="F360" s="44"/>
      <c r="G360" s="66"/>
      <c r="H360" s="83"/>
    </row>
    <row r="361" spans="1:8" ht="126" x14ac:dyDescent="0.3">
      <c r="A361" s="38" t="s">
        <v>666</v>
      </c>
      <c r="B361" s="63" t="s">
        <v>667</v>
      </c>
      <c r="C361" s="47"/>
      <c r="D361" s="47">
        <v>895.2</v>
      </c>
      <c r="E361" s="42"/>
      <c r="F361" s="44"/>
      <c r="G361" s="66"/>
      <c r="H361" s="83"/>
    </row>
    <row r="362" spans="1:8" ht="78.75" x14ac:dyDescent="0.3">
      <c r="A362" s="38" t="s">
        <v>668</v>
      </c>
      <c r="B362" s="63" t="s">
        <v>669</v>
      </c>
      <c r="C362" s="47"/>
      <c r="D362" s="47">
        <v>239.3</v>
      </c>
      <c r="E362" s="42"/>
      <c r="F362" s="44"/>
      <c r="G362" s="66"/>
      <c r="H362" s="83"/>
    </row>
    <row r="363" spans="1:8" ht="78.75" x14ac:dyDescent="0.3">
      <c r="A363" s="38" t="s">
        <v>670</v>
      </c>
      <c r="B363" s="63" t="s">
        <v>671</v>
      </c>
      <c r="C363" s="47"/>
      <c r="D363" s="47">
        <v>12.1</v>
      </c>
      <c r="E363" s="42"/>
      <c r="F363" s="44"/>
      <c r="G363" s="66"/>
      <c r="H363" s="83"/>
    </row>
    <row r="364" spans="1:8" ht="78.75" x14ac:dyDescent="0.3">
      <c r="A364" s="38" t="s">
        <v>672</v>
      </c>
      <c r="B364" s="63" t="s">
        <v>673</v>
      </c>
      <c r="C364" s="47"/>
      <c r="D364" s="47">
        <v>11634.4</v>
      </c>
      <c r="E364" s="42"/>
      <c r="F364" s="44"/>
      <c r="G364" s="66"/>
      <c r="H364" s="83"/>
    </row>
    <row r="365" spans="1:8" ht="110.25" x14ac:dyDescent="0.3">
      <c r="A365" s="38" t="s">
        <v>674</v>
      </c>
      <c r="B365" s="63" t="s">
        <v>675</v>
      </c>
      <c r="C365" s="47"/>
      <c r="D365" s="47">
        <v>25.2</v>
      </c>
      <c r="E365" s="42"/>
      <c r="F365" s="44"/>
      <c r="G365" s="66"/>
      <c r="H365" s="83"/>
    </row>
    <row r="366" spans="1:8" ht="63" x14ac:dyDescent="0.3">
      <c r="A366" s="38" t="s">
        <v>676</v>
      </c>
      <c r="B366" s="63" t="s">
        <v>677</v>
      </c>
      <c r="C366" s="47">
        <v>109044.4</v>
      </c>
      <c r="D366" s="47">
        <v>265234.7</v>
      </c>
      <c r="E366" s="42"/>
      <c r="F366" s="44"/>
      <c r="G366" s="66"/>
      <c r="H366" s="83"/>
    </row>
    <row r="367" spans="1:8" s="67" customFormat="1" ht="20.25" x14ac:dyDescent="0.3">
      <c r="A367" s="38"/>
      <c r="B367" s="63"/>
      <c r="C367" s="36"/>
      <c r="D367" s="47"/>
      <c r="E367" s="42">
        <f>D367-C367</f>
        <v>0</v>
      </c>
      <c r="F367" s="44"/>
      <c r="G367" s="66"/>
      <c r="H367" s="80"/>
    </row>
    <row r="368" spans="1:8" s="67" customFormat="1" ht="47.25" x14ac:dyDescent="0.3">
      <c r="A368" s="85" t="s">
        <v>678</v>
      </c>
      <c r="B368" s="86" t="s">
        <v>679</v>
      </c>
      <c r="C368" s="87">
        <f>C369</f>
        <v>0</v>
      </c>
      <c r="D368" s="87">
        <f>D369</f>
        <v>-95953.700000000012</v>
      </c>
      <c r="E368" s="87">
        <f>D368-C368</f>
        <v>-95953.700000000012</v>
      </c>
      <c r="F368" s="44"/>
      <c r="G368" s="66"/>
      <c r="H368" s="80"/>
    </row>
    <row r="369" spans="1:8" s="67" customFormat="1" ht="47.25" x14ac:dyDescent="0.3">
      <c r="A369" s="88" t="s">
        <v>680</v>
      </c>
      <c r="B369" s="89" t="s">
        <v>681</v>
      </c>
      <c r="C369" s="90"/>
      <c r="D369" s="90">
        <f>SUM(D370:D408)</f>
        <v>-95953.700000000012</v>
      </c>
      <c r="E369" s="91"/>
      <c r="F369" s="44"/>
      <c r="G369" s="66"/>
      <c r="H369" s="80"/>
    </row>
    <row r="370" spans="1:8" s="67" customFormat="1" ht="47.25" x14ac:dyDescent="0.3">
      <c r="A370" s="88" t="s">
        <v>682</v>
      </c>
      <c r="B370" s="89" t="s">
        <v>683</v>
      </c>
      <c r="C370" s="92"/>
      <c r="D370" s="90">
        <v>-74.599999999999994</v>
      </c>
      <c r="E370" s="91"/>
      <c r="F370" s="44"/>
      <c r="G370" s="66"/>
      <c r="H370" s="80"/>
    </row>
    <row r="371" spans="1:8" s="67" customFormat="1" ht="63" x14ac:dyDescent="0.3">
      <c r="A371" s="88" t="s">
        <v>684</v>
      </c>
      <c r="B371" s="89" t="s">
        <v>685</v>
      </c>
      <c r="C371" s="92"/>
      <c r="D371" s="90">
        <v>-340.4</v>
      </c>
      <c r="E371" s="91"/>
      <c r="F371" s="44"/>
      <c r="G371" s="66"/>
      <c r="H371" s="80"/>
    </row>
    <row r="372" spans="1:8" s="67" customFormat="1" ht="78.75" x14ac:dyDescent="0.3">
      <c r="A372" s="88" t="s">
        <v>686</v>
      </c>
      <c r="B372" s="89" t="s">
        <v>687</v>
      </c>
      <c r="C372" s="92"/>
      <c r="D372" s="90">
        <v>-2037.2</v>
      </c>
      <c r="E372" s="91"/>
      <c r="F372" s="44"/>
      <c r="G372" s="66"/>
      <c r="H372" s="80"/>
    </row>
    <row r="373" spans="1:8" s="67" customFormat="1" ht="63" x14ac:dyDescent="0.3">
      <c r="A373" s="88" t="s">
        <v>688</v>
      </c>
      <c r="B373" s="89" t="s">
        <v>689</v>
      </c>
      <c r="C373" s="93"/>
      <c r="D373" s="93">
        <v>-2170</v>
      </c>
      <c r="E373" s="91"/>
      <c r="F373" s="44"/>
      <c r="G373" s="66"/>
      <c r="H373" s="80"/>
    </row>
    <row r="374" spans="1:8" s="67" customFormat="1" ht="78.75" x14ac:dyDescent="0.3">
      <c r="A374" s="88" t="s">
        <v>690</v>
      </c>
      <c r="B374" s="89" t="s">
        <v>691</v>
      </c>
      <c r="C374" s="93"/>
      <c r="D374" s="93">
        <v>-1933.5</v>
      </c>
      <c r="E374" s="91"/>
      <c r="F374" s="44"/>
      <c r="G374" s="66"/>
      <c r="H374" s="80"/>
    </row>
    <row r="375" spans="1:8" s="67" customFormat="1" ht="78.75" x14ac:dyDescent="0.3">
      <c r="A375" s="88" t="s">
        <v>692</v>
      </c>
      <c r="B375" s="89" t="s">
        <v>693</v>
      </c>
      <c r="C375" s="93"/>
      <c r="D375" s="93">
        <v>-232.4</v>
      </c>
      <c r="E375" s="91"/>
      <c r="F375" s="44"/>
      <c r="G375" s="66"/>
      <c r="H375" s="80"/>
    </row>
    <row r="376" spans="1:8" s="67" customFormat="1" ht="78.75" x14ac:dyDescent="0.3">
      <c r="A376" s="88" t="s">
        <v>694</v>
      </c>
      <c r="B376" s="89" t="s">
        <v>695</v>
      </c>
      <c r="C376" s="93"/>
      <c r="D376" s="93">
        <v>-18.899999999999999</v>
      </c>
      <c r="E376" s="91"/>
      <c r="F376" s="44"/>
      <c r="G376" s="66"/>
      <c r="H376" s="80"/>
    </row>
    <row r="377" spans="1:8" s="67" customFormat="1" ht="89.25" customHeight="1" x14ac:dyDescent="0.3">
      <c r="A377" s="88" t="s">
        <v>696</v>
      </c>
      <c r="B377" s="94" t="s">
        <v>697</v>
      </c>
      <c r="C377" s="93"/>
      <c r="D377" s="93">
        <v>-12.7</v>
      </c>
      <c r="E377" s="91"/>
      <c r="F377" s="44"/>
      <c r="G377" s="66"/>
      <c r="H377" s="80"/>
    </row>
    <row r="378" spans="1:8" s="67" customFormat="1" ht="47.25" x14ac:dyDescent="0.3">
      <c r="A378" s="88" t="s">
        <v>698</v>
      </c>
      <c r="B378" s="94" t="s">
        <v>699</v>
      </c>
      <c r="C378" s="93"/>
      <c r="D378" s="93">
        <v>-3.6</v>
      </c>
      <c r="E378" s="91"/>
      <c r="F378" s="44"/>
      <c r="G378" s="66"/>
      <c r="H378" s="80"/>
    </row>
    <row r="379" spans="1:8" s="67" customFormat="1" ht="63" x14ac:dyDescent="0.3">
      <c r="A379" s="88" t="s">
        <v>700</v>
      </c>
      <c r="B379" s="94" t="s">
        <v>701</v>
      </c>
      <c r="C379" s="93"/>
      <c r="D379" s="93">
        <v>-0.60000000000000009</v>
      </c>
      <c r="E379" s="91"/>
      <c r="F379" s="44"/>
      <c r="G379" s="66"/>
      <c r="H379" s="80"/>
    </row>
    <row r="380" spans="1:8" s="67" customFormat="1" ht="110.25" x14ac:dyDescent="0.3">
      <c r="A380" s="88" t="s">
        <v>702</v>
      </c>
      <c r="B380" s="94" t="s">
        <v>703</v>
      </c>
      <c r="C380" s="93"/>
      <c r="D380" s="93">
        <v>-0.2</v>
      </c>
      <c r="E380" s="91"/>
      <c r="F380" s="44"/>
      <c r="G380" s="66"/>
      <c r="H380" s="80"/>
    </row>
    <row r="381" spans="1:8" s="67" customFormat="1" ht="63" x14ac:dyDescent="0.3">
      <c r="A381" s="88" t="s">
        <v>704</v>
      </c>
      <c r="B381" s="94" t="s">
        <v>705</v>
      </c>
      <c r="C381" s="93"/>
      <c r="D381" s="93">
        <v>-406.1</v>
      </c>
      <c r="E381" s="91"/>
      <c r="F381" s="44"/>
      <c r="G381" s="66"/>
      <c r="H381" s="80"/>
    </row>
    <row r="382" spans="1:8" s="67" customFormat="1" ht="103.5" customHeight="1" x14ac:dyDescent="0.3">
      <c r="A382" s="88" t="s">
        <v>706</v>
      </c>
      <c r="B382" s="94" t="s">
        <v>707</v>
      </c>
      <c r="C382" s="93"/>
      <c r="D382" s="93">
        <v>-32.4</v>
      </c>
      <c r="E382" s="91"/>
      <c r="F382" s="44"/>
      <c r="G382" s="66"/>
      <c r="H382" s="80"/>
    </row>
    <row r="383" spans="1:8" s="67" customFormat="1" ht="63" x14ac:dyDescent="0.3">
      <c r="A383" s="88" t="s">
        <v>708</v>
      </c>
      <c r="B383" s="89" t="s">
        <v>709</v>
      </c>
      <c r="C383" s="93"/>
      <c r="D383" s="93">
        <v>-25.3</v>
      </c>
      <c r="E383" s="91"/>
      <c r="F383" s="44"/>
      <c r="G383" s="66"/>
      <c r="H383" s="80"/>
    </row>
    <row r="384" spans="1:8" s="67" customFormat="1" ht="47.25" x14ac:dyDescent="0.3">
      <c r="A384" s="88" t="s">
        <v>710</v>
      </c>
      <c r="B384" s="89" t="s">
        <v>711</v>
      </c>
      <c r="C384" s="93"/>
      <c r="D384" s="93">
        <v>-221.3</v>
      </c>
      <c r="E384" s="91"/>
      <c r="F384" s="44"/>
      <c r="G384" s="66"/>
      <c r="H384" s="80"/>
    </row>
    <row r="385" spans="1:8" s="67" customFormat="1" ht="63" x14ac:dyDescent="0.3">
      <c r="A385" s="88" t="s">
        <v>712</v>
      </c>
      <c r="B385" s="89" t="s">
        <v>713</v>
      </c>
      <c r="C385" s="93"/>
      <c r="D385" s="93">
        <v>-13875</v>
      </c>
      <c r="E385" s="91"/>
      <c r="F385" s="44"/>
      <c r="G385" s="66"/>
      <c r="H385" s="80"/>
    </row>
    <row r="386" spans="1:8" s="67" customFormat="1" ht="47.25" x14ac:dyDescent="0.3">
      <c r="A386" s="88" t="s">
        <v>714</v>
      </c>
      <c r="B386" s="89" t="s">
        <v>715</v>
      </c>
      <c r="C386" s="93"/>
      <c r="D386" s="93">
        <v>-102.3</v>
      </c>
      <c r="E386" s="91"/>
      <c r="F386" s="44"/>
      <c r="G386" s="66"/>
      <c r="H386" s="80"/>
    </row>
    <row r="387" spans="1:8" s="67" customFormat="1" ht="63" x14ac:dyDescent="0.3">
      <c r="A387" s="88" t="s">
        <v>716</v>
      </c>
      <c r="B387" s="94" t="s">
        <v>717</v>
      </c>
      <c r="C387" s="93"/>
      <c r="D387" s="93">
        <v>-239.3</v>
      </c>
      <c r="E387" s="91"/>
      <c r="F387" s="44"/>
      <c r="G387" s="66"/>
      <c r="H387" s="80"/>
    </row>
    <row r="388" spans="1:8" s="67" customFormat="1" ht="63" x14ac:dyDescent="0.3">
      <c r="A388" s="88" t="s">
        <v>718</v>
      </c>
      <c r="B388" s="94" t="s">
        <v>719</v>
      </c>
      <c r="C388" s="93"/>
      <c r="D388" s="93">
        <v>-12.1</v>
      </c>
      <c r="E388" s="91"/>
      <c r="F388" s="44"/>
      <c r="G388" s="66"/>
      <c r="H388" s="80"/>
    </row>
    <row r="389" spans="1:8" s="67" customFormat="1" ht="78.75" x14ac:dyDescent="0.3">
      <c r="A389" s="88" t="s">
        <v>720</v>
      </c>
      <c r="B389" s="89" t="s">
        <v>721</v>
      </c>
      <c r="C389" s="93"/>
      <c r="D389" s="93">
        <v>-2353</v>
      </c>
      <c r="E389" s="91"/>
      <c r="F389" s="44"/>
      <c r="G389" s="66"/>
      <c r="H389" s="80"/>
    </row>
    <row r="390" spans="1:8" s="67" customFormat="1" ht="47.25" x14ac:dyDescent="0.3">
      <c r="A390" s="88" t="s">
        <v>722</v>
      </c>
      <c r="B390" s="89" t="s">
        <v>723</v>
      </c>
      <c r="C390" s="93"/>
      <c r="D390" s="93">
        <v>-1327.4</v>
      </c>
      <c r="E390" s="91"/>
      <c r="F390" s="44"/>
      <c r="G390" s="66"/>
      <c r="H390" s="80"/>
    </row>
    <row r="391" spans="1:8" s="67" customFormat="1" ht="126" x14ac:dyDescent="0.3">
      <c r="A391" s="88" t="s">
        <v>724</v>
      </c>
      <c r="B391" s="89" t="s">
        <v>725</v>
      </c>
      <c r="C391" s="93"/>
      <c r="D391" s="93">
        <v>-13.6</v>
      </c>
      <c r="E391" s="91"/>
      <c r="F391" s="44"/>
      <c r="G391" s="66"/>
      <c r="H391" s="80"/>
    </row>
    <row r="392" spans="1:8" s="67" customFormat="1" ht="78.75" x14ac:dyDescent="0.3">
      <c r="A392" s="88" t="s">
        <v>726</v>
      </c>
      <c r="B392" s="89" t="s">
        <v>727</v>
      </c>
      <c r="C392" s="93"/>
      <c r="D392" s="93">
        <v>-264.3</v>
      </c>
      <c r="E392" s="91"/>
      <c r="F392" s="44"/>
      <c r="G392" s="66"/>
      <c r="H392" s="80"/>
    </row>
    <row r="393" spans="1:8" s="67" customFormat="1" ht="110.25" x14ac:dyDescent="0.3">
      <c r="A393" s="88" t="s">
        <v>728</v>
      </c>
      <c r="B393" s="89" t="s">
        <v>729</v>
      </c>
      <c r="C393" s="93"/>
      <c r="D393" s="93">
        <v>-895.2</v>
      </c>
      <c r="E393" s="91"/>
      <c r="F393" s="44"/>
      <c r="G393" s="66"/>
      <c r="H393" s="80"/>
    </row>
    <row r="394" spans="1:8" s="67" customFormat="1" ht="78.75" x14ac:dyDescent="0.3">
      <c r="A394" s="95" t="s">
        <v>730</v>
      </c>
      <c r="B394" s="89" t="s">
        <v>731</v>
      </c>
      <c r="C394" s="93"/>
      <c r="D394" s="96">
        <v>-27.9</v>
      </c>
      <c r="E394" s="91"/>
      <c r="F394" s="44"/>
      <c r="G394" s="66"/>
      <c r="H394" s="80"/>
    </row>
    <row r="395" spans="1:8" s="67" customFormat="1" ht="78.75" x14ac:dyDescent="0.3">
      <c r="A395" s="88" t="s">
        <v>732</v>
      </c>
      <c r="B395" s="89" t="s">
        <v>733</v>
      </c>
      <c r="C395" s="93"/>
      <c r="D395" s="93">
        <v>-56.6</v>
      </c>
      <c r="E395" s="91"/>
      <c r="F395" s="44"/>
      <c r="G395" s="66"/>
      <c r="H395" s="80"/>
    </row>
    <row r="396" spans="1:8" s="67" customFormat="1" ht="47.25" x14ac:dyDescent="0.3">
      <c r="A396" s="88" t="s">
        <v>734</v>
      </c>
      <c r="B396" s="89" t="s">
        <v>735</v>
      </c>
      <c r="C396" s="93"/>
      <c r="D396" s="93">
        <v>-2705.9</v>
      </c>
      <c r="E396" s="91"/>
      <c r="F396" s="44"/>
      <c r="G396" s="66"/>
      <c r="H396" s="80"/>
    </row>
    <row r="397" spans="1:8" s="67" customFormat="1" ht="126" x14ac:dyDescent="0.3">
      <c r="A397" s="88" t="s">
        <v>736</v>
      </c>
      <c r="B397" s="89" t="s">
        <v>737</v>
      </c>
      <c r="C397" s="93"/>
      <c r="D397" s="93">
        <v>-11.5</v>
      </c>
      <c r="E397" s="91"/>
      <c r="F397" s="44"/>
      <c r="G397" s="66"/>
      <c r="H397" s="80"/>
    </row>
    <row r="398" spans="1:8" s="67" customFormat="1" ht="78.75" x14ac:dyDescent="0.3">
      <c r="A398" s="88" t="s">
        <v>738</v>
      </c>
      <c r="B398" s="89" t="s">
        <v>739</v>
      </c>
      <c r="C398" s="93"/>
      <c r="D398" s="93">
        <v>-493.1</v>
      </c>
      <c r="E398" s="91"/>
      <c r="F398" s="44"/>
      <c r="G398" s="66"/>
      <c r="H398" s="80"/>
    </row>
    <row r="399" spans="1:8" s="67" customFormat="1" ht="157.5" x14ac:dyDescent="0.3">
      <c r="A399" s="88" t="s">
        <v>740</v>
      </c>
      <c r="B399" s="89" t="s">
        <v>741</v>
      </c>
      <c r="C399" s="93"/>
      <c r="D399" s="93">
        <v>-357.9</v>
      </c>
      <c r="E399" s="91"/>
      <c r="F399" s="44"/>
      <c r="G399" s="66"/>
      <c r="H399" s="80"/>
    </row>
    <row r="400" spans="1:8" s="67" customFormat="1" ht="78.75" x14ac:dyDescent="0.3">
      <c r="A400" s="88" t="s">
        <v>742</v>
      </c>
      <c r="B400" s="89" t="s">
        <v>743</v>
      </c>
      <c r="C400" s="93"/>
      <c r="D400" s="93">
        <v>-263.3</v>
      </c>
      <c r="E400" s="91"/>
      <c r="F400" s="44"/>
      <c r="G400" s="66"/>
      <c r="H400" s="80"/>
    </row>
    <row r="401" spans="1:8" s="67" customFormat="1" ht="31.5" x14ac:dyDescent="0.3">
      <c r="A401" s="88" t="s">
        <v>744</v>
      </c>
      <c r="B401" s="89" t="s">
        <v>745</v>
      </c>
      <c r="C401" s="93"/>
      <c r="D401" s="93">
        <v>-82.1</v>
      </c>
      <c r="E401" s="91"/>
      <c r="F401" s="44"/>
      <c r="G401" s="66"/>
      <c r="H401" s="80"/>
    </row>
    <row r="402" spans="1:8" s="67" customFormat="1" ht="94.5" x14ac:dyDescent="0.3">
      <c r="A402" s="88" t="s">
        <v>746</v>
      </c>
      <c r="B402" s="89" t="s">
        <v>747</v>
      </c>
      <c r="C402" s="93"/>
      <c r="D402" s="93">
        <v>-23.2</v>
      </c>
      <c r="E402" s="91"/>
      <c r="F402" s="44"/>
      <c r="G402" s="66"/>
      <c r="H402" s="80"/>
    </row>
    <row r="403" spans="1:8" s="67" customFormat="1" ht="78.75" x14ac:dyDescent="0.3">
      <c r="A403" s="88" t="s">
        <v>748</v>
      </c>
      <c r="B403" s="89" t="s">
        <v>749</v>
      </c>
      <c r="C403" s="93"/>
      <c r="D403" s="93">
        <v>-167.6</v>
      </c>
      <c r="E403" s="91"/>
      <c r="F403" s="44"/>
      <c r="G403" s="66"/>
      <c r="H403" s="80"/>
    </row>
    <row r="404" spans="1:8" s="67" customFormat="1" ht="63" x14ac:dyDescent="0.3">
      <c r="A404" s="88" t="s">
        <v>750</v>
      </c>
      <c r="B404" s="89" t="s">
        <v>751</v>
      </c>
      <c r="C404" s="93"/>
      <c r="D404" s="93">
        <v>-0.4</v>
      </c>
      <c r="E404" s="91"/>
      <c r="F404" s="44"/>
      <c r="G404" s="66"/>
      <c r="H404" s="80"/>
    </row>
    <row r="405" spans="1:8" s="67" customFormat="1" ht="126" x14ac:dyDescent="0.3">
      <c r="A405" s="88" t="s">
        <v>752</v>
      </c>
      <c r="B405" s="89" t="s">
        <v>753</v>
      </c>
      <c r="C405" s="93"/>
      <c r="D405" s="93">
        <v>-3313.3</v>
      </c>
      <c r="E405" s="91"/>
      <c r="F405" s="44"/>
      <c r="G405" s="66"/>
      <c r="H405" s="80"/>
    </row>
    <row r="406" spans="1:8" s="67" customFormat="1" ht="78.75" x14ac:dyDescent="0.3">
      <c r="A406" s="88" t="s">
        <v>754</v>
      </c>
      <c r="B406" s="89" t="s">
        <v>755</v>
      </c>
      <c r="C406" s="93"/>
      <c r="D406" s="93">
        <v>-57423.9</v>
      </c>
      <c r="E406" s="91"/>
      <c r="F406" s="44"/>
      <c r="G406" s="66"/>
      <c r="H406" s="80"/>
    </row>
    <row r="407" spans="1:8" s="67" customFormat="1" ht="63" x14ac:dyDescent="0.3">
      <c r="A407" s="88" t="s">
        <v>756</v>
      </c>
      <c r="B407" s="89" t="s">
        <v>757</v>
      </c>
      <c r="C407" s="93"/>
      <c r="D407" s="93">
        <v>-1317.3</v>
      </c>
      <c r="E407" s="91"/>
      <c r="F407" s="44"/>
      <c r="G407" s="66"/>
      <c r="H407" s="80"/>
    </row>
    <row r="408" spans="1:8" s="67" customFormat="1" ht="63" x14ac:dyDescent="0.3">
      <c r="A408" s="88" t="s">
        <v>758</v>
      </c>
      <c r="B408" s="89" t="s">
        <v>759</v>
      </c>
      <c r="C408" s="93"/>
      <c r="D408" s="93">
        <v>-3118.3</v>
      </c>
      <c r="E408" s="91"/>
      <c r="F408" s="44"/>
      <c r="G408" s="66"/>
      <c r="H408" s="80"/>
    </row>
    <row r="409" spans="1:8" s="67" customFormat="1" ht="20.25" x14ac:dyDescent="0.3">
      <c r="A409" s="38"/>
      <c r="B409" s="63"/>
      <c r="C409" s="60"/>
      <c r="D409" s="60"/>
      <c r="E409" s="42"/>
      <c r="F409" s="44"/>
      <c r="G409" s="66"/>
      <c r="H409" s="80"/>
    </row>
    <row r="410" spans="1:8" s="67" customFormat="1" ht="20.25" x14ac:dyDescent="0.3">
      <c r="A410" s="38"/>
      <c r="B410" s="63"/>
      <c r="C410" s="60"/>
      <c r="D410" s="60"/>
      <c r="E410" s="42"/>
      <c r="F410" s="44"/>
      <c r="G410" s="66"/>
      <c r="H410" s="80"/>
    </row>
    <row r="411" spans="1:8" s="67" customFormat="1" ht="20.25" x14ac:dyDescent="0.3">
      <c r="A411" s="38"/>
      <c r="B411" s="63"/>
      <c r="C411" s="60"/>
      <c r="D411" s="60"/>
      <c r="E411" s="42"/>
      <c r="F411" s="44"/>
      <c r="G411" s="66"/>
      <c r="H411" s="80"/>
    </row>
    <row r="412" spans="1:8" s="67" customFormat="1" ht="20.25" x14ac:dyDescent="0.3">
      <c r="A412" s="38"/>
      <c r="B412" s="63"/>
      <c r="C412" s="60"/>
      <c r="D412" s="60"/>
      <c r="E412" s="42"/>
      <c r="F412" s="44"/>
      <c r="G412" s="66"/>
      <c r="H412" s="80"/>
    </row>
    <row r="413" spans="1:8" s="67" customFormat="1" ht="20.25" x14ac:dyDescent="0.3">
      <c r="A413" s="38"/>
      <c r="B413" s="63"/>
      <c r="C413" s="60"/>
      <c r="D413" s="60"/>
      <c r="E413" s="42"/>
      <c r="F413" s="44"/>
      <c r="G413" s="66"/>
      <c r="H413" s="80"/>
    </row>
    <row r="414" spans="1:8" s="67" customFormat="1" ht="20.25" x14ac:dyDescent="0.3">
      <c r="A414" s="38"/>
      <c r="B414" s="63"/>
      <c r="C414" s="60"/>
      <c r="D414" s="60"/>
      <c r="E414" s="42"/>
      <c r="F414" s="44"/>
      <c r="G414" s="66"/>
      <c r="H414" s="80"/>
    </row>
    <row r="415" spans="1:8" s="67" customFormat="1" ht="20.25" x14ac:dyDescent="0.3">
      <c r="A415" s="38"/>
      <c r="B415" s="63"/>
      <c r="C415" s="60"/>
      <c r="D415" s="60"/>
      <c r="E415" s="42"/>
      <c r="F415" s="44"/>
      <c r="G415" s="66"/>
      <c r="H415" s="80"/>
    </row>
    <row r="416" spans="1:8" s="67" customFormat="1" ht="20.25" x14ac:dyDescent="0.3">
      <c r="A416" s="38"/>
      <c r="B416" s="63"/>
      <c r="C416" s="60"/>
      <c r="D416" s="60"/>
      <c r="E416" s="42"/>
      <c r="F416" s="44"/>
      <c r="G416" s="66"/>
      <c r="H416" s="80"/>
    </row>
    <row r="417" spans="1:8" s="67" customFormat="1" ht="20.25" x14ac:dyDescent="0.3">
      <c r="A417" s="97"/>
      <c r="B417" s="77"/>
      <c r="C417" s="60"/>
      <c r="D417" s="60"/>
      <c r="E417" s="42"/>
      <c r="F417" s="44"/>
      <c r="G417" s="66"/>
      <c r="H417" s="80"/>
    </row>
    <row r="418" spans="1:8" s="67" customFormat="1" ht="20.25" x14ac:dyDescent="0.3">
      <c r="A418" s="97"/>
      <c r="B418" s="77"/>
      <c r="C418" s="60"/>
      <c r="D418" s="60"/>
      <c r="E418" s="42"/>
      <c r="F418" s="44"/>
      <c r="G418" s="66"/>
      <c r="H418" s="80"/>
    </row>
    <row r="419" spans="1:8" s="67" customFormat="1" ht="20.25" x14ac:dyDescent="0.3">
      <c r="A419" s="97"/>
      <c r="B419" s="98"/>
      <c r="C419" s="60"/>
      <c r="D419" s="60"/>
      <c r="E419" s="42"/>
      <c r="F419" s="44"/>
      <c r="G419" s="66"/>
      <c r="H419" s="80"/>
    </row>
    <row r="420" spans="1:8" s="67" customFormat="1" ht="20.25" x14ac:dyDescent="0.3">
      <c r="A420" s="97"/>
      <c r="B420" s="77"/>
      <c r="C420" s="60"/>
      <c r="D420" s="60"/>
      <c r="E420" s="42"/>
      <c r="F420" s="44"/>
      <c r="G420" s="66"/>
      <c r="H420" s="80"/>
    </row>
    <row r="421" spans="1:8" s="67" customFormat="1" ht="20.25" x14ac:dyDescent="0.3">
      <c r="A421" s="97"/>
      <c r="B421" s="77"/>
      <c r="C421" s="60"/>
      <c r="D421" s="60"/>
      <c r="E421" s="42"/>
      <c r="F421" s="44"/>
      <c r="G421" s="66"/>
      <c r="H421" s="80"/>
    </row>
    <row r="422" spans="1:8" s="67" customFormat="1" ht="20.25" x14ac:dyDescent="0.3">
      <c r="A422" s="97"/>
      <c r="B422" s="77"/>
      <c r="C422" s="60"/>
      <c r="D422" s="60"/>
      <c r="E422" s="42"/>
      <c r="F422" s="44"/>
      <c r="G422" s="66"/>
      <c r="H422" s="80"/>
    </row>
    <row r="423" spans="1:8" s="67" customFormat="1" ht="20.25" x14ac:dyDescent="0.3">
      <c r="A423" s="97"/>
      <c r="B423" s="77"/>
      <c r="C423" s="60"/>
      <c r="D423" s="60"/>
      <c r="E423" s="42"/>
      <c r="F423" s="44"/>
      <c r="G423" s="66"/>
      <c r="H423" s="80"/>
    </row>
    <row r="424" spans="1:8" s="67" customFormat="1" ht="20.25" x14ac:dyDescent="0.3">
      <c r="A424" s="97"/>
      <c r="B424" s="77"/>
      <c r="C424" s="53"/>
      <c r="D424" s="60"/>
      <c r="E424" s="42"/>
      <c r="F424" s="44"/>
      <c r="G424" s="66"/>
      <c r="H424" s="80"/>
    </row>
    <row r="425" spans="1:8" s="67" customFormat="1" ht="20.25" x14ac:dyDescent="0.3">
      <c r="A425" s="97"/>
      <c r="B425" s="99"/>
      <c r="C425" s="100"/>
      <c r="D425" s="53"/>
      <c r="E425" s="42"/>
      <c r="F425" s="44"/>
      <c r="G425" s="66"/>
      <c r="H425" s="80"/>
    </row>
    <row r="426" spans="1:8" s="67" customFormat="1" ht="20.25" x14ac:dyDescent="0.3">
      <c r="A426" s="97"/>
      <c r="B426" s="101"/>
      <c r="C426" s="60"/>
      <c r="D426" s="100"/>
      <c r="E426" s="42"/>
      <c r="F426" s="44"/>
      <c r="G426" s="66"/>
      <c r="H426" s="80"/>
    </row>
    <row r="427" spans="1:8" s="67" customFormat="1" ht="20.25" x14ac:dyDescent="0.3">
      <c r="A427" s="97"/>
      <c r="B427" s="102"/>
      <c r="C427" s="60"/>
      <c r="D427" s="60"/>
      <c r="E427" s="42"/>
      <c r="F427" s="44"/>
      <c r="G427" s="66"/>
      <c r="H427" s="80"/>
    </row>
    <row r="428" spans="1:8" s="67" customFormat="1" ht="20.25" x14ac:dyDescent="0.3">
      <c r="A428" s="97"/>
      <c r="B428" s="77"/>
      <c r="C428" s="53"/>
      <c r="D428" s="60"/>
      <c r="E428" s="42"/>
      <c r="F428" s="44"/>
      <c r="G428" s="66"/>
      <c r="H428" s="80"/>
    </row>
    <row r="429" spans="1:8" s="67" customFormat="1" ht="20.25" x14ac:dyDescent="0.3">
      <c r="A429" s="97"/>
      <c r="B429" s="99"/>
      <c r="C429" s="53"/>
      <c r="D429" s="53"/>
      <c r="E429" s="42"/>
      <c r="F429" s="44"/>
      <c r="G429" s="66"/>
      <c r="H429" s="80"/>
    </row>
    <row r="430" spans="1:8" s="67" customFormat="1" ht="20.25" x14ac:dyDescent="0.3">
      <c r="A430" s="97"/>
      <c r="B430" s="99"/>
      <c r="C430" s="100"/>
      <c r="D430" s="53"/>
      <c r="E430" s="42"/>
      <c r="F430" s="44"/>
      <c r="G430" s="66"/>
      <c r="H430" s="80"/>
    </row>
    <row r="431" spans="1:8" s="67" customFormat="1" ht="20.25" x14ac:dyDescent="0.3">
      <c r="A431" s="97"/>
      <c r="B431" s="101"/>
      <c r="C431" s="60"/>
      <c r="D431" s="100"/>
      <c r="E431" s="42"/>
      <c r="F431" s="44"/>
      <c r="G431" s="66"/>
      <c r="H431" s="80"/>
    </row>
    <row r="432" spans="1:8" s="67" customFormat="1" ht="20.25" x14ac:dyDescent="0.3">
      <c r="A432" s="97"/>
      <c r="B432" s="77"/>
      <c r="C432" s="60"/>
      <c r="D432" s="60"/>
      <c r="E432" s="42"/>
      <c r="F432" s="44"/>
      <c r="G432" s="66"/>
      <c r="H432" s="80"/>
    </row>
    <row r="433" spans="1:8" s="67" customFormat="1" ht="20.25" x14ac:dyDescent="0.3">
      <c r="A433" s="97"/>
      <c r="B433" s="77"/>
      <c r="C433" s="60"/>
      <c r="D433" s="60"/>
      <c r="E433" s="42"/>
      <c r="F433" s="44"/>
      <c r="G433" s="66"/>
      <c r="H433" s="80"/>
    </row>
    <row r="434" spans="1:8" s="67" customFormat="1" ht="20.25" x14ac:dyDescent="0.3">
      <c r="A434" s="97"/>
      <c r="B434" s="77"/>
      <c r="C434" s="53"/>
      <c r="D434" s="60"/>
      <c r="E434" s="42"/>
      <c r="F434" s="44"/>
      <c r="G434" s="66"/>
      <c r="H434" s="80"/>
    </row>
    <row r="435" spans="1:8" s="67" customFormat="1" ht="20.25" x14ac:dyDescent="0.3">
      <c r="A435" s="97"/>
      <c r="B435" s="99"/>
      <c r="C435" s="100"/>
      <c r="D435" s="53"/>
      <c r="E435" s="42"/>
      <c r="F435" s="44"/>
      <c r="G435" s="66"/>
      <c r="H435" s="80"/>
    </row>
    <row r="436" spans="1:8" s="67" customFormat="1" ht="20.25" x14ac:dyDescent="0.3">
      <c r="A436" s="97"/>
      <c r="B436" s="101"/>
      <c r="C436" s="60"/>
      <c r="D436" s="100"/>
      <c r="E436" s="42"/>
      <c r="F436" s="44"/>
      <c r="G436" s="66"/>
      <c r="H436" s="80"/>
    </row>
    <row r="437" spans="1:8" s="67" customFormat="1" ht="20.25" x14ac:dyDescent="0.3">
      <c r="A437" s="97"/>
      <c r="B437" s="84"/>
      <c r="C437" s="53"/>
      <c r="D437" s="60"/>
      <c r="E437" s="42"/>
      <c r="F437" s="44"/>
      <c r="G437" s="66"/>
      <c r="H437" s="80"/>
    </row>
    <row r="438" spans="1:8" s="67" customFormat="1" ht="20.25" x14ac:dyDescent="0.3">
      <c r="A438" s="97"/>
      <c r="B438" s="99"/>
      <c r="C438" s="53"/>
      <c r="D438" s="53"/>
      <c r="E438" s="42"/>
      <c r="F438" s="44"/>
      <c r="G438" s="66"/>
    </row>
    <row r="439" spans="1:8" s="67" customFormat="1" ht="20.25" x14ac:dyDescent="0.3">
      <c r="A439" s="97"/>
      <c r="B439" s="99"/>
      <c r="C439" s="100"/>
      <c r="D439" s="53"/>
      <c r="E439" s="42"/>
      <c r="F439" s="44"/>
      <c r="G439" s="66"/>
    </row>
    <row r="440" spans="1:8" s="67" customFormat="1" ht="20.25" x14ac:dyDescent="0.3">
      <c r="A440" s="97"/>
      <c r="B440" s="101"/>
      <c r="C440" s="60"/>
      <c r="D440" s="100"/>
      <c r="E440" s="42"/>
      <c r="F440" s="44"/>
      <c r="G440" s="66"/>
    </row>
    <row r="441" spans="1:8" s="67" customFormat="1" ht="20.25" x14ac:dyDescent="0.3">
      <c r="A441" s="97"/>
      <c r="B441" s="77"/>
      <c r="C441" s="60"/>
      <c r="D441" s="60"/>
      <c r="E441" s="42"/>
      <c r="F441" s="44"/>
      <c r="G441" s="66"/>
    </row>
    <row r="442" spans="1:8" s="67" customFormat="1" ht="20.25" x14ac:dyDescent="0.3">
      <c r="A442" s="97"/>
      <c r="B442" s="102"/>
      <c r="C442" s="60"/>
      <c r="D442" s="60"/>
      <c r="E442" s="42"/>
      <c r="F442" s="44"/>
      <c r="G442" s="66"/>
    </row>
    <row r="443" spans="1:8" s="67" customFormat="1" ht="20.25" x14ac:dyDescent="0.3">
      <c r="A443" s="97"/>
      <c r="B443" s="102"/>
      <c r="C443" s="60"/>
      <c r="D443" s="60"/>
      <c r="E443" s="42"/>
      <c r="F443" s="44"/>
      <c r="G443" s="66"/>
    </row>
    <row r="444" spans="1:8" s="67" customFormat="1" ht="20.25" x14ac:dyDescent="0.3">
      <c r="A444" s="97"/>
      <c r="B444" s="102"/>
      <c r="C444" s="60"/>
      <c r="D444" s="60"/>
      <c r="E444" s="42"/>
      <c r="F444" s="44"/>
      <c r="G444" s="66"/>
    </row>
    <row r="445" spans="1:8" ht="20.25" x14ac:dyDescent="0.3">
      <c r="A445" s="97"/>
      <c r="B445" s="84"/>
      <c r="C445" s="40"/>
      <c r="D445" s="60"/>
      <c r="E445" s="42"/>
      <c r="F445" s="44"/>
      <c r="G445" s="66"/>
    </row>
    <row r="446" spans="1:8" ht="20.25" x14ac:dyDescent="0.3">
      <c r="A446" s="103"/>
      <c r="B446" s="104"/>
      <c r="C446" s="49"/>
      <c r="D446" s="40"/>
      <c r="E446" s="42"/>
      <c r="F446" s="44"/>
      <c r="G446" s="66"/>
      <c r="H446" s="105"/>
    </row>
    <row r="447" spans="1:8" ht="20.25" x14ac:dyDescent="0.3">
      <c r="A447" s="106"/>
      <c r="B447" s="107"/>
      <c r="C447" s="53"/>
      <c r="D447" s="49"/>
      <c r="E447" s="42"/>
      <c r="F447" s="44"/>
      <c r="G447" s="66"/>
      <c r="H447" s="108"/>
    </row>
    <row r="448" spans="1:8" ht="20.25" x14ac:dyDescent="0.3">
      <c r="A448" s="97"/>
      <c r="B448" s="99"/>
      <c r="C448" s="100"/>
      <c r="D448" s="53"/>
      <c r="E448" s="42"/>
      <c r="F448" s="44"/>
      <c r="G448" s="66"/>
      <c r="H448" s="108"/>
    </row>
    <row r="449" spans="1:8" ht="20.25" x14ac:dyDescent="0.3">
      <c r="A449" s="97"/>
      <c r="B449" s="101"/>
      <c r="C449" s="60"/>
      <c r="D449" s="100"/>
      <c r="E449" s="42"/>
      <c r="F449" s="44"/>
      <c r="G449" s="66"/>
      <c r="H449" s="108"/>
    </row>
    <row r="450" spans="1:8" ht="20.25" x14ac:dyDescent="0.3">
      <c r="A450" s="97"/>
      <c r="B450" s="77"/>
      <c r="C450" s="53"/>
      <c r="D450" s="60"/>
      <c r="E450" s="42"/>
      <c r="F450" s="44"/>
      <c r="G450" s="66"/>
      <c r="H450" s="108"/>
    </row>
    <row r="451" spans="1:8" ht="20.25" x14ac:dyDescent="0.3">
      <c r="A451" s="97"/>
      <c r="B451" s="99"/>
      <c r="C451" s="100"/>
      <c r="D451" s="53"/>
      <c r="E451" s="42"/>
      <c r="F451" s="44"/>
      <c r="G451" s="66"/>
      <c r="H451" s="108"/>
    </row>
    <row r="452" spans="1:8" ht="20.25" x14ac:dyDescent="0.3">
      <c r="A452" s="97"/>
      <c r="B452" s="101"/>
      <c r="C452" s="60"/>
      <c r="D452" s="100"/>
      <c r="E452" s="42"/>
      <c r="F452" s="44"/>
      <c r="G452" s="66"/>
      <c r="H452" s="108"/>
    </row>
    <row r="453" spans="1:8" ht="20.25" x14ac:dyDescent="0.3">
      <c r="A453" s="97"/>
      <c r="B453" s="84"/>
      <c r="C453" s="60"/>
      <c r="D453" s="60"/>
      <c r="E453" s="42"/>
      <c r="F453" s="44"/>
      <c r="G453" s="66"/>
      <c r="H453" s="108"/>
    </row>
    <row r="454" spans="1:8" ht="20.25" x14ac:dyDescent="0.3">
      <c r="A454" s="97"/>
      <c r="B454" s="77"/>
      <c r="C454" s="60"/>
      <c r="D454" s="60"/>
      <c r="E454" s="42"/>
      <c r="F454" s="44"/>
      <c r="G454" s="66"/>
      <c r="H454" s="108"/>
    </row>
    <row r="455" spans="1:8" ht="20.25" x14ac:dyDescent="0.3">
      <c r="A455" s="97"/>
      <c r="B455" s="77"/>
      <c r="C455" s="60"/>
      <c r="D455" s="60"/>
      <c r="E455" s="42"/>
      <c r="F455" s="44"/>
      <c r="G455" s="66"/>
      <c r="H455" s="108"/>
    </row>
    <row r="456" spans="1:8" ht="20.25" x14ac:dyDescent="0.3">
      <c r="A456" s="97"/>
      <c r="B456" s="84"/>
      <c r="C456" s="53"/>
      <c r="D456" s="60"/>
      <c r="E456" s="42"/>
      <c r="F456" s="44"/>
      <c r="G456" s="66"/>
      <c r="H456" s="108"/>
    </row>
    <row r="457" spans="1:8" ht="20.25" x14ac:dyDescent="0.3">
      <c r="A457" s="97"/>
      <c r="B457" s="99"/>
      <c r="C457" s="100"/>
      <c r="D457" s="53"/>
      <c r="E457" s="42"/>
      <c r="F457" s="44"/>
      <c r="G457" s="66"/>
      <c r="H457" s="108"/>
    </row>
    <row r="458" spans="1:8" ht="20.25" x14ac:dyDescent="0.3">
      <c r="A458" s="97"/>
      <c r="B458" s="101"/>
      <c r="C458" s="60"/>
      <c r="D458" s="100"/>
      <c r="E458" s="42"/>
      <c r="F458" s="44"/>
      <c r="G458" s="66"/>
      <c r="H458" s="108"/>
    </row>
    <row r="459" spans="1:8" ht="20.25" x14ac:dyDescent="0.3">
      <c r="A459" s="97"/>
      <c r="B459" s="84"/>
      <c r="C459" s="60"/>
      <c r="D459" s="60"/>
      <c r="E459" s="42"/>
      <c r="F459" s="44"/>
      <c r="G459" s="66"/>
      <c r="H459" s="108"/>
    </row>
    <row r="460" spans="1:8" ht="20.25" x14ac:dyDescent="0.3">
      <c r="A460" s="97"/>
      <c r="B460" s="77"/>
      <c r="C460" s="60"/>
      <c r="D460" s="60"/>
      <c r="E460" s="42"/>
      <c r="F460" s="44"/>
      <c r="G460" s="66"/>
      <c r="H460" s="108"/>
    </row>
    <row r="461" spans="1:8" ht="20.25" x14ac:dyDescent="0.3">
      <c r="A461" s="97"/>
      <c r="B461" s="84"/>
      <c r="C461" s="53"/>
      <c r="D461" s="60"/>
      <c r="E461" s="42"/>
      <c r="F461" s="44"/>
      <c r="G461" s="66"/>
      <c r="H461" s="108"/>
    </row>
    <row r="462" spans="1:8" ht="20.25" x14ac:dyDescent="0.3">
      <c r="A462" s="97"/>
      <c r="B462" s="99"/>
      <c r="C462" s="47"/>
      <c r="D462" s="53"/>
      <c r="E462" s="42"/>
      <c r="F462" s="44"/>
      <c r="G462" s="66"/>
      <c r="H462" s="108"/>
    </row>
    <row r="463" spans="1:8" ht="20.25" x14ac:dyDescent="0.3">
      <c r="A463" s="103"/>
      <c r="B463" s="109"/>
      <c r="C463" s="49"/>
      <c r="D463" s="47"/>
      <c r="E463" s="42"/>
      <c r="F463" s="44"/>
      <c r="G463" s="66"/>
      <c r="H463" s="105"/>
    </row>
    <row r="464" spans="1:8" ht="20.25" x14ac:dyDescent="0.3">
      <c r="A464" s="106"/>
      <c r="B464" s="107"/>
      <c r="C464" s="53"/>
      <c r="D464" s="49"/>
      <c r="E464" s="42"/>
      <c r="F464" s="44"/>
      <c r="G464" s="66"/>
      <c r="H464" s="108"/>
    </row>
    <row r="465" spans="1:9" ht="20.25" x14ac:dyDescent="0.3">
      <c r="A465" s="97"/>
      <c r="B465" s="99"/>
      <c r="C465" s="100"/>
      <c r="D465" s="53"/>
      <c r="E465" s="42"/>
      <c r="F465" s="44"/>
      <c r="G465" s="66"/>
      <c r="H465" s="108"/>
    </row>
    <row r="466" spans="1:9" ht="20.25" x14ac:dyDescent="0.3">
      <c r="A466" s="97"/>
      <c r="B466" s="101"/>
      <c r="C466" s="60"/>
      <c r="D466" s="100"/>
      <c r="E466" s="42"/>
      <c r="F466" s="44"/>
      <c r="G466" s="66"/>
      <c r="H466" s="108"/>
    </row>
    <row r="467" spans="1:9" ht="20.25" x14ac:dyDescent="0.3">
      <c r="A467" s="97"/>
      <c r="B467" s="102"/>
      <c r="C467" s="53"/>
      <c r="D467" s="60"/>
      <c r="E467" s="42"/>
      <c r="F467" s="44"/>
      <c r="G467" s="66"/>
      <c r="H467" s="108"/>
    </row>
    <row r="468" spans="1:9" ht="20.25" x14ac:dyDescent="0.3">
      <c r="A468" s="97"/>
      <c r="B468" s="99"/>
      <c r="C468" s="47"/>
      <c r="D468" s="53"/>
      <c r="E468" s="42"/>
      <c r="F468" s="44"/>
      <c r="G468" s="66"/>
      <c r="H468" s="108"/>
    </row>
    <row r="469" spans="1:9" ht="20.25" x14ac:dyDescent="0.3">
      <c r="A469" s="103"/>
      <c r="B469" s="109"/>
      <c r="C469" s="49"/>
      <c r="D469" s="47"/>
      <c r="E469" s="42"/>
      <c r="F469" s="44"/>
      <c r="G469" s="66"/>
      <c r="H469" s="105"/>
      <c r="I469" s="110"/>
    </row>
    <row r="470" spans="1:9" ht="20.25" x14ac:dyDescent="0.3">
      <c r="A470" s="106"/>
      <c r="B470" s="107"/>
      <c r="C470" s="53"/>
      <c r="D470" s="49"/>
      <c r="E470" s="42"/>
      <c r="F470" s="44"/>
      <c r="G470" s="66"/>
      <c r="H470" s="108"/>
      <c r="I470" s="110"/>
    </row>
    <row r="471" spans="1:9" ht="20.25" x14ac:dyDescent="0.3">
      <c r="A471" s="97"/>
      <c r="B471" s="99"/>
      <c r="C471" s="100"/>
      <c r="D471" s="53"/>
      <c r="E471" s="42"/>
      <c r="F471" s="44"/>
      <c r="G471" s="66"/>
      <c r="H471" s="108"/>
      <c r="I471" s="110"/>
    </row>
    <row r="472" spans="1:9" ht="20.25" x14ac:dyDescent="0.3">
      <c r="A472" s="97"/>
      <c r="B472" s="101"/>
      <c r="C472" s="60"/>
      <c r="D472" s="100"/>
      <c r="E472" s="42"/>
      <c r="F472" s="44"/>
      <c r="G472" s="66"/>
      <c r="H472" s="108"/>
      <c r="I472" s="110"/>
    </row>
    <row r="473" spans="1:9" ht="20.25" x14ac:dyDescent="0.3">
      <c r="A473" s="97"/>
      <c r="B473" s="98"/>
      <c r="C473" s="60"/>
      <c r="D473" s="60"/>
      <c r="E473" s="42"/>
      <c r="F473" s="44"/>
      <c r="G473" s="66"/>
      <c r="H473" s="108"/>
      <c r="I473" s="110"/>
    </row>
    <row r="474" spans="1:9" ht="20.25" x14ac:dyDescent="0.3">
      <c r="A474" s="97"/>
      <c r="B474" s="77"/>
      <c r="C474" s="60"/>
      <c r="D474" s="60"/>
      <c r="E474" s="42"/>
      <c r="F474" s="44"/>
      <c r="G474" s="66"/>
      <c r="H474" s="108"/>
      <c r="I474" s="110"/>
    </row>
    <row r="475" spans="1:9" ht="20.25" x14ac:dyDescent="0.3">
      <c r="A475" s="97"/>
      <c r="B475" s="84"/>
      <c r="C475" s="60"/>
      <c r="D475" s="60"/>
      <c r="E475" s="42"/>
      <c r="F475" s="44"/>
      <c r="G475" s="66"/>
      <c r="H475" s="108"/>
      <c r="I475" s="110"/>
    </row>
    <row r="476" spans="1:9" ht="20.25" x14ac:dyDescent="0.3">
      <c r="A476" s="97"/>
      <c r="B476" s="77"/>
      <c r="C476" s="53"/>
      <c r="D476" s="60"/>
      <c r="E476" s="42"/>
      <c r="F476" s="44"/>
      <c r="G476" s="66"/>
      <c r="H476" s="108"/>
      <c r="I476" s="110"/>
    </row>
    <row r="477" spans="1:9" ht="20.25" x14ac:dyDescent="0.3">
      <c r="A477" s="97"/>
      <c r="B477" s="99"/>
      <c r="C477" s="100"/>
      <c r="D477" s="53"/>
      <c r="E477" s="42"/>
      <c r="F477" s="44"/>
      <c r="G477" s="66"/>
      <c r="H477" s="108"/>
      <c r="I477" s="110"/>
    </row>
    <row r="478" spans="1:9" ht="20.25" x14ac:dyDescent="0.3">
      <c r="A478" s="97"/>
      <c r="B478" s="101"/>
      <c r="C478" s="60"/>
      <c r="D478" s="100"/>
      <c r="E478" s="42"/>
      <c r="F478" s="44"/>
      <c r="G478" s="66"/>
      <c r="H478" s="108"/>
      <c r="I478" s="110"/>
    </row>
    <row r="479" spans="1:9" ht="20.25" x14ac:dyDescent="0.3">
      <c r="A479" s="97"/>
      <c r="B479" s="98"/>
      <c r="C479" s="60"/>
      <c r="D479" s="60"/>
      <c r="E479" s="42"/>
      <c r="F479" s="44"/>
      <c r="G479" s="66"/>
      <c r="H479" s="108"/>
      <c r="I479" s="110"/>
    </row>
    <row r="480" spans="1:9" ht="20.25" x14ac:dyDescent="0.3">
      <c r="A480" s="97"/>
      <c r="B480" s="98"/>
      <c r="C480" s="60"/>
      <c r="D480" s="60"/>
      <c r="E480" s="42"/>
      <c r="F480" s="44"/>
      <c r="G480" s="66"/>
      <c r="H480" s="108"/>
      <c r="I480" s="110"/>
    </row>
    <row r="481" spans="1:9" ht="20.25" x14ac:dyDescent="0.3">
      <c r="A481" s="97"/>
      <c r="B481" s="77"/>
      <c r="C481" s="60"/>
      <c r="D481" s="60"/>
      <c r="E481" s="42"/>
      <c r="F481" s="44"/>
      <c r="G481" s="66"/>
      <c r="H481" s="108"/>
      <c r="I481" s="110"/>
    </row>
    <row r="482" spans="1:9" ht="20.25" x14ac:dyDescent="0.3">
      <c r="A482" s="97"/>
      <c r="B482" s="98"/>
      <c r="C482" s="53"/>
      <c r="D482" s="60"/>
      <c r="E482" s="42"/>
      <c r="F482" s="44"/>
      <c r="G482" s="66"/>
      <c r="H482" s="108"/>
      <c r="I482" s="110"/>
    </row>
    <row r="483" spans="1:9" ht="20.25" x14ac:dyDescent="0.3">
      <c r="A483" s="97"/>
      <c r="B483" s="99"/>
      <c r="C483" s="53"/>
      <c r="D483" s="53"/>
      <c r="E483" s="42"/>
      <c r="F483" s="44"/>
      <c r="G483" s="66"/>
      <c r="H483" s="108"/>
      <c r="I483" s="110"/>
    </row>
    <row r="484" spans="1:9" ht="20.25" x14ac:dyDescent="0.3">
      <c r="A484" s="97"/>
      <c r="B484" s="99"/>
      <c r="C484" s="53"/>
      <c r="D484" s="53"/>
      <c r="E484" s="42"/>
      <c r="F484" s="44"/>
      <c r="G484" s="66"/>
      <c r="H484" s="108"/>
      <c r="I484" s="110"/>
    </row>
    <row r="485" spans="1:9" ht="20.25" x14ac:dyDescent="0.3">
      <c r="A485" s="97"/>
      <c r="B485" s="99"/>
      <c r="C485" s="53"/>
      <c r="D485" s="53"/>
      <c r="E485" s="42"/>
      <c r="F485" s="44"/>
      <c r="G485" s="66"/>
      <c r="H485" s="108"/>
      <c r="I485" s="110"/>
    </row>
    <row r="486" spans="1:9" ht="20.25" x14ac:dyDescent="0.3">
      <c r="A486" s="97"/>
      <c r="B486" s="99"/>
      <c r="C486" s="53"/>
      <c r="D486" s="53"/>
      <c r="E486" s="42"/>
      <c r="F486" s="44"/>
      <c r="G486" s="66"/>
      <c r="H486" s="108"/>
      <c r="I486" s="110"/>
    </row>
    <row r="487" spans="1:9" ht="20.25" x14ac:dyDescent="0.3">
      <c r="A487" s="97"/>
      <c r="B487" s="99"/>
      <c r="C487" s="100"/>
      <c r="D487" s="53"/>
      <c r="E487" s="42"/>
      <c r="F487" s="44"/>
      <c r="G487" s="66"/>
      <c r="H487" s="108"/>
      <c r="I487" s="110"/>
    </row>
    <row r="488" spans="1:9" ht="20.25" x14ac:dyDescent="0.3">
      <c r="A488" s="97"/>
      <c r="B488" s="101"/>
      <c r="C488" s="60"/>
      <c r="D488" s="100"/>
      <c r="E488" s="42"/>
      <c r="F488" s="44"/>
      <c r="G488" s="66"/>
      <c r="H488" s="108"/>
      <c r="I488" s="110"/>
    </row>
    <row r="489" spans="1:9" ht="20.25" x14ac:dyDescent="0.3">
      <c r="A489" s="97"/>
      <c r="B489" s="102"/>
      <c r="C489" s="60"/>
      <c r="D489" s="60"/>
      <c r="E489" s="42"/>
      <c r="F489" s="44"/>
      <c r="G489" s="66"/>
      <c r="H489" s="108"/>
      <c r="I489" s="110"/>
    </row>
    <row r="490" spans="1:9" ht="20.25" x14ac:dyDescent="0.3">
      <c r="A490" s="97"/>
      <c r="B490" s="98"/>
      <c r="C490" s="53"/>
      <c r="D490" s="60"/>
      <c r="E490" s="42"/>
      <c r="F490" s="44"/>
      <c r="G490" s="66"/>
      <c r="H490" s="108"/>
      <c r="I490" s="110"/>
    </row>
    <row r="491" spans="1:9" ht="20.25" x14ac:dyDescent="0.3">
      <c r="A491" s="97"/>
      <c r="B491" s="99"/>
      <c r="C491" s="100"/>
      <c r="D491" s="53"/>
      <c r="E491" s="42">
        <f t="shared" ref="E491:E534" si="1">D491-C491</f>
        <v>0</v>
      </c>
      <c r="F491" s="44"/>
      <c r="G491" s="66"/>
      <c r="H491" s="108"/>
      <c r="I491" s="110"/>
    </row>
    <row r="492" spans="1:9" ht="20.25" x14ac:dyDescent="0.3">
      <c r="A492" s="97"/>
      <c r="B492" s="101"/>
      <c r="C492" s="60"/>
      <c r="D492" s="100"/>
      <c r="E492" s="42">
        <f t="shared" si="1"/>
        <v>0</v>
      </c>
      <c r="F492" s="44"/>
      <c r="G492" s="66"/>
      <c r="H492" s="108"/>
      <c r="I492" s="110"/>
    </row>
    <row r="493" spans="1:9" ht="20.25" x14ac:dyDescent="0.3">
      <c r="A493" s="97"/>
      <c r="B493" s="98"/>
      <c r="C493" s="60"/>
      <c r="D493" s="60"/>
      <c r="E493" s="42">
        <f t="shared" si="1"/>
        <v>0</v>
      </c>
      <c r="F493" s="44"/>
      <c r="G493" s="66"/>
      <c r="H493" s="108"/>
      <c r="I493" s="110"/>
    </row>
    <row r="494" spans="1:9" ht="20.25" x14ac:dyDescent="0.3">
      <c r="A494" s="97"/>
      <c r="B494" s="98"/>
      <c r="C494" s="40"/>
      <c r="D494" s="60"/>
      <c r="E494" s="42">
        <f t="shared" si="1"/>
        <v>0</v>
      </c>
      <c r="F494" s="44"/>
      <c r="G494" s="66"/>
      <c r="H494" s="108"/>
    </row>
    <row r="495" spans="1:9" ht="20.25" x14ac:dyDescent="0.3">
      <c r="A495" s="103"/>
      <c r="B495" s="104"/>
      <c r="C495" s="49"/>
      <c r="D495" s="40"/>
      <c r="E495" s="42">
        <f t="shared" si="1"/>
        <v>0</v>
      </c>
      <c r="F495" s="44"/>
      <c r="G495" s="66"/>
      <c r="H495" s="105"/>
    </row>
    <row r="496" spans="1:9" s="67" customFormat="1" ht="20.25" x14ac:dyDescent="0.3">
      <c r="A496" s="106"/>
      <c r="B496" s="107"/>
      <c r="C496" s="30"/>
      <c r="D496" s="49"/>
      <c r="E496" s="42">
        <f t="shared" si="1"/>
        <v>0</v>
      </c>
      <c r="F496" s="44"/>
      <c r="G496" s="66"/>
      <c r="H496" s="111"/>
    </row>
    <row r="497" spans="1:8" s="67" customFormat="1" ht="20.25" x14ac:dyDescent="0.3">
      <c r="A497" s="97"/>
      <c r="B497" s="99"/>
      <c r="C497" s="112"/>
      <c r="D497" s="30"/>
      <c r="E497" s="42">
        <f t="shared" si="1"/>
        <v>0</v>
      </c>
      <c r="F497" s="44"/>
      <c r="G497" s="66"/>
      <c r="H497" s="111"/>
    </row>
    <row r="498" spans="1:8" s="67" customFormat="1" ht="20.25" x14ac:dyDescent="0.3">
      <c r="A498" s="97"/>
      <c r="B498" s="101"/>
      <c r="C498" s="40"/>
      <c r="D498" s="112"/>
      <c r="E498" s="42">
        <f t="shared" si="1"/>
        <v>0</v>
      </c>
      <c r="F498" s="44"/>
      <c r="G498" s="66"/>
      <c r="H498" s="111"/>
    </row>
    <row r="499" spans="1:8" s="67" customFormat="1" ht="20.25" x14ac:dyDescent="0.3">
      <c r="A499" s="97"/>
      <c r="B499" s="77"/>
      <c r="C499" s="40"/>
      <c r="D499" s="40"/>
      <c r="E499" s="42">
        <f t="shared" si="1"/>
        <v>0</v>
      </c>
      <c r="F499" s="44"/>
      <c r="G499" s="66"/>
      <c r="H499" s="111"/>
    </row>
    <row r="500" spans="1:8" s="67" customFormat="1" ht="20.25" x14ac:dyDescent="0.3">
      <c r="A500" s="97"/>
      <c r="B500" s="77"/>
      <c r="C500" s="40"/>
      <c r="D500" s="40"/>
      <c r="E500" s="42">
        <f t="shared" si="1"/>
        <v>0</v>
      </c>
      <c r="F500" s="44"/>
      <c r="G500" s="66"/>
      <c r="H500" s="111"/>
    </row>
    <row r="501" spans="1:8" s="67" customFormat="1" ht="20.25" x14ac:dyDescent="0.3">
      <c r="A501" s="97"/>
      <c r="B501" s="84"/>
      <c r="C501" s="30"/>
      <c r="D501" s="40"/>
      <c r="E501" s="42">
        <f t="shared" si="1"/>
        <v>0</v>
      </c>
      <c r="F501" s="44"/>
      <c r="G501" s="66"/>
      <c r="H501" s="111"/>
    </row>
    <row r="502" spans="1:8" s="67" customFormat="1" ht="20.25" x14ac:dyDescent="0.3">
      <c r="A502" s="97"/>
      <c r="B502" s="99"/>
      <c r="C502" s="30"/>
      <c r="D502" s="30"/>
      <c r="E502" s="42">
        <f t="shared" si="1"/>
        <v>0</v>
      </c>
      <c r="F502" s="44"/>
      <c r="G502" s="66"/>
      <c r="H502" s="111"/>
    </row>
    <row r="503" spans="1:8" ht="20.25" x14ac:dyDescent="0.3">
      <c r="A503" s="97"/>
      <c r="B503" s="99"/>
      <c r="C503" s="40"/>
      <c r="D503" s="30"/>
      <c r="E503" s="42">
        <f t="shared" si="1"/>
        <v>0</v>
      </c>
      <c r="F503" s="44"/>
      <c r="G503" s="66"/>
      <c r="H503" s="108"/>
    </row>
    <row r="504" spans="1:8" ht="20.25" x14ac:dyDescent="0.3">
      <c r="A504" s="103"/>
      <c r="B504" s="104"/>
      <c r="C504" s="49"/>
      <c r="D504" s="40"/>
      <c r="E504" s="42">
        <f t="shared" si="1"/>
        <v>0</v>
      </c>
      <c r="F504" s="44"/>
      <c r="G504" s="66"/>
      <c r="H504" s="105"/>
    </row>
    <row r="505" spans="1:8" s="67" customFormat="1" ht="20.25" x14ac:dyDescent="0.3">
      <c r="A505" s="106"/>
      <c r="B505" s="107"/>
      <c r="C505" s="53"/>
      <c r="D505" s="49"/>
      <c r="E505" s="42">
        <f t="shared" si="1"/>
        <v>0</v>
      </c>
      <c r="F505" s="44"/>
      <c r="G505" s="66"/>
      <c r="H505" s="111"/>
    </row>
    <row r="506" spans="1:8" s="67" customFormat="1" ht="20.25" x14ac:dyDescent="0.3">
      <c r="A506" s="97"/>
      <c r="B506" s="99"/>
      <c r="C506" s="100"/>
      <c r="D506" s="53"/>
      <c r="E506" s="42">
        <f t="shared" si="1"/>
        <v>0</v>
      </c>
      <c r="F506" s="44"/>
      <c r="G506" s="66"/>
      <c r="H506" s="111"/>
    </row>
    <row r="507" spans="1:8" s="67" customFormat="1" ht="20.25" x14ac:dyDescent="0.3">
      <c r="A507" s="97"/>
      <c r="B507" s="101"/>
      <c r="C507" s="60"/>
      <c r="D507" s="100"/>
      <c r="E507" s="42">
        <f t="shared" si="1"/>
        <v>0</v>
      </c>
      <c r="F507" s="44"/>
      <c r="G507" s="66"/>
      <c r="H507" s="111"/>
    </row>
    <row r="508" spans="1:8" s="67" customFormat="1" ht="20.25" x14ac:dyDescent="0.3">
      <c r="A508" s="97"/>
      <c r="B508" s="77"/>
      <c r="C508" s="60"/>
      <c r="D508" s="60"/>
      <c r="E508" s="42">
        <f t="shared" si="1"/>
        <v>0</v>
      </c>
      <c r="F508" s="44"/>
      <c r="G508" s="66"/>
      <c r="H508" s="111"/>
    </row>
    <row r="509" spans="1:8" s="67" customFormat="1" ht="20.25" x14ac:dyDescent="0.3">
      <c r="A509" s="97"/>
      <c r="B509" s="84"/>
      <c r="C509" s="53"/>
      <c r="D509" s="60"/>
      <c r="E509" s="42">
        <f t="shared" si="1"/>
        <v>0</v>
      </c>
      <c r="F509" s="44"/>
      <c r="G509" s="66"/>
      <c r="H509" s="111"/>
    </row>
    <row r="510" spans="1:8" s="67" customFormat="1" ht="20.25" x14ac:dyDescent="0.3">
      <c r="A510" s="97"/>
      <c r="B510" s="99"/>
      <c r="C510" s="100"/>
      <c r="D510" s="53"/>
      <c r="E510" s="42">
        <f t="shared" si="1"/>
        <v>0</v>
      </c>
      <c r="F510" s="44"/>
      <c r="G510" s="66"/>
      <c r="H510" s="111"/>
    </row>
    <row r="511" spans="1:8" s="67" customFormat="1" ht="20.25" x14ac:dyDescent="0.3">
      <c r="A511" s="97"/>
      <c r="B511" s="101"/>
      <c r="C511" s="60"/>
      <c r="D511" s="100"/>
      <c r="E511" s="42">
        <f t="shared" si="1"/>
        <v>0</v>
      </c>
      <c r="F511" s="44"/>
      <c r="G511" s="66"/>
      <c r="H511" s="111"/>
    </row>
    <row r="512" spans="1:8" s="67" customFormat="1" ht="20.25" x14ac:dyDescent="0.3">
      <c r="A512" s="97"/>
      <c r="B512" s="109"/>
      <c r="C512" s="60"/>
      <c r="D512" s="60"/>
      <c r="E512" s="42">
        <f t="shared" si="1"/>
        <v>0</v>
      </c>
      <c r="F512" s="44"/>
      <c r="G512" s="66"/>
      <c r="H512" s="111"/>
    </row>
    <row r="513" spans="1:9" s="67" customFormat="1" ht="20.25" x14ac:dyDescent="0.3">
      <c r="A513" s="97"/>
      <c r="B513" s="98"/>
      <c r="C513" s="53"/>
      <c r="D513" s="60"/>
      <c r="E513" s="42">
        <f t="shared" si="1"/>
        <v>0</v>
      </c>
      <c r="F513" s="44"/>
      <c r="G513" s="66"/>
      <c r="H513" s="111"/>
    </row>
    <row r="514" spans="1:9" s="67" customFormat="1" ht="20.25" x14ac:dyDescent="0.3">
      <c r="A514" s="97"/>
      <c r="B514" s="99"/>
      <c r="C514" s="53"/>
      <c r="D514" s="53"/>
      <c r="E514" s="42">
        <f t="shared" si="1"/>
        <v>0</v>
      </c>
      <c r="F514" s="44"/>
      <c r="G514" s="66"/>
      <c r="H514" s="111"/>
    </row>
    <row r="515" spans="1:9" s="67" customFormat="1" ht="20.25" x14ac:dyDescent="0.3">
      <c r="A515" s="97"/>
      <c r="B515" s="99"/>
      <c r="C515" s="100"/>
      <c r="D515" s="53"/>
      <c r="E515" s="42">
        <f t="shared" si="1"/>
        <v>0</v>
      </c>
      <c r="F515" s="44"/>
      <c r="G515" s="66"/>
      <c r="H515" s="111"/>
    </row>
    <row r="516" spans="1:9" s="67" customFormat="1" ht="20.25" x14ac:dyDescent="0.3">
      <c r="A516" s="97"/>
      <c r="B516" s="101"/>
      <c r="C516" s="60"/>
      <c r="D516" s="100"/>
      <c r="E516" s="42">
        <f t="shared" si="1"/>
        <v>0</v>
      </c>
      <c r="F516" s="44"/>
      <c r="G516" s="66"/>
      <c r="H516" s="111"/>
    </row>
    <row r="517" spans="1:9" s="67" customFormat="1" ht="20.25" x14ac:dyDescent="0.3">
      <c r="A517" s="97"/>
      <c r="B517" s="109"/>
      <c r="C517" s="53"/>
      <c r="D517" s="60"/>
      <c r="E517" s="42">
        <f t="shared" si="1"/>
        <v>0</v>
      </c>
      <c r="F517" s="44"/>
      <c r="G517" s="66"/>
      <c r="H517" s="111"/>
    </row>
    <row r="518" spans="1:9" s="67" customFormat="1" ht="20.25" x14ac:dyDescent="0.3">
      <c r="A518" s="97"/>
      <c r="B518" s="99"/>
      <c r="C518" s="53"/>
      <c r="D518" s="53"/>
      <c r="E518" s="42">
        <f t="shared" si="1"/>
        <v>0</v>
      </c>
      <c r="F518" s="44"/>
      <c r="G518" s="66"/>
      <c r="H518" s="111"/>
    </row>
    <row r="519" spans="1:9" s="67" customFormat="1" ht="20.25" x14ac:dyDescent="0.3">
      <c r="A519" s="97"/>
      <c r="B519" s="99"/>
      <c r="C519" s="53"/>
      <c r="D519" s="53"/>
      <c r="E519" s="42">
        <f t="shared" si="1"/>
        <v>0</v>
      </c>
      <c r="F519" s="44"/>
      <c r="G519" s="66"/>
      <c r="H519" s="111"/>
    </row>
    <row r="520" spans="1:9" s="67" customFormat="1" ht="20.25" x14ac:dyDescent="0.3">
      <c r="A520" s="97"/>
      <c r="B520" s="99"/>
      <c r="C520" s="100"/>
      <c r="D520" s="53"/>
      <c r="E520" s="42">
        <f t="shared" si="1"/>
        <v>0</v>
      </c>
      <c r="F520" s="44"/>
      <c r="G520" s="66"/>
      <c r="H520" s="111"/>
    </row>
    <row r="521" spans="1:9" s="67" customFormat="1" ht="20.25" x14ac:dyDescent="0.3">
      <c r="A521" s="97"/>
      <c r="B521" s="101"/>
      <c r="C521" s="60"/>
      <c r="D521" s="100"/>
      <c r="E521" s="42">
        <f t="shared" si="1"/>
        <v>0</v>
      </c>
      <c r="F521" s="44"/>
      <c r="G521" s="66"/>
      <c r="H521" s="111"/>
    </row>
    <row r="522" spans="1:9" s="67" customFormat="1" ht="20.25" x14ac:dyDescent="0.3">
      <c r="A522" s="97"/>
      <c r="B522" s="98"/>
      <c r="C522" s="60"/>
      <c r="D522" s="60"/>
      <c r="E522" s="42">
        <f t="shared" si="1"/>
        <v>0</v>
      </c>
      <c r="F522" s="44"/>
      <c r="G522" s="66"/>
      <c r="H522" s="111"/>
    </row>
    <row r="523" spans="1:9" s="67" customFormat="1" ht="20.25" x14ac:dyDescent="0.3">
      <c r="A523" s="97"/>
      <c r="B523" s="98"/>
      <c r="C523" s="60"/>
      <c r="D523" s="60"/>
      <c r="E523" s="42">
        <f t="shared" si="1"/>
        <v>0</v>
      </c>
      <c r="F523" s="44"/>
      <c r="G523" s="66"/>
      <c r="H523" s="111"/>
    </row>
    <row r="524" spans="1:9" ht="20.25" x14ac:dyDescent="0.3">
      <c r="A524" s="97"/>
      <c r="B524" s="98"/>
      <c r="C524" s="47"/>
      <c r="D524" s="60"/>
      <c r="E524" s="42">
        <f t="shared" si="1"/>
        <v>0</v>
      </c>
      <c r="F524" s="44"/>
      <c r="G524" s="66"/>
      <c r="H524" s="108"/>
    </row>
    <row r="525" spans="1:9" ht="20.25" x14ac:dyDescent="0.3">
      <c r="A525" s="103"/>
      <c r="B525" s="109"/>
      <c r="C525" s="49"/>
      <c r="D525" s="47"/>
      <c r="E525" s="42">
        <f t="shared" si="1"/>
        <v>0</v>
      </c>
      <c r="F525" s="44"/>
      <c r="G525" s="66"/>
      <c r="H525" s="105"/>
      <c r="I525" s="110"/>
    </row>
    <row r="526" spans="1:9" ht="20.25" x14ac:dyDescent="0.3">
      <c r="A526" s="106"/>
      <c r="B526" s="107"/>
      <c r="C526" s="53"/>
      <c r="D526" s="49"/>
      <c r="E526" s="42">
        <f t="shared" si="1"/>
        <v>0</v>
      </c>
      <c r="F526" s="44"/>
      <c r="G526" s="66"/>
      <c r="H526" s="108"/>
      <c r="I526" s="110"/>
    </row>
    <row r="527" spans="1:9" ht="20.25" x14ac:dyDescent="0.3">
      <c r="A527" s="97"/>
      <c r="B527" s="99"/>
      <c r="C527" s="53"/>
      <c r="D527" s="53"/>
      <c r="E527" s="42">
        <f t="shared" si="1"/>
        <v>0</v>
      </c>
      <c r="F527" s="44"/>
      <c r="G527" s="66"/>
      <c r="H527" s="108"/>
      <c r="I527" s="110"/>
    </row>
    <row r="528" spans="1:9" ht="20.25" x14ac:dyDescent="0.3">
      <c r="A528" s="97"/>
      <c r="B528" s="99"/>
      <c r="C528" s="53"/>
      <c r="D528" s="53"/>
      <c r="E528" s="42">
        <f t="shared" si="1"/>
        <v>0</v>
      </c>
      <c r="F528" s="44"/>
      <c r="G528" s="66"/>
      <c r="H528" s="108"/>
      <c r="I528" s="110"/>
    </row>
    <row r="529" spans="1:9" ht="20.25" x14ac:dyDescent="0.3">
      <c r="A529" s="97"/>
      <c r="B529" s="99"/>
      <c r="C529" s="100"/>
      <c r="D529" s="53"/>
      <c r="E529" s="42">
        <f t="shared" si="1"/>
        <v>0</v>
      </c>
      <c r="F529" s="44"/>
      <c r="G529" s="66"/>
      <c r="H529" s="108"/>
      <c r="I529" s="110"/>
    </row>
    <row r="530" spans="1:9" ht="20.25" x14ac:dyDescent="0.3">
      <c r="A530" s="97"/>
      <c r="B530" s="101"/>
      <c r="C530" s="60"/>
      <c r="D530" s="100"/>
      <c r="E530" s="42">
        <f t="shared" si="1"/>
        <v>0</v>
      </c>
      <c r="F530" s="44"/>
      <c r="G530" s="66"/>
      <c r="H530" s="108"/>
      <c r="I530" s="110"/>
    </row>
    <row r="531" spans="1:9" ht="20.25" x14ac:dyDescent="0.3">
      <c r="A531" s="97"/>
      <c r="B531" s="84"/>
      <c r="C531" s="60"/>
      <c r="D531" s="60"/>
      <c r="E531" s="42">
        <f t="shared" si="1"/>
        <v>0</v>
      </c>
      <c r="F531" s="44"/>
      <c r="G531" s="66"/>
      <c r="H531" s="108"/>
      <c r="I531" s="110"/>
    </row>
    <row r="532" spans="1:9" ht="20.25" x14ac:dyDescent="0.3">
      <c r="A532" s="97"/>
      <c r="B532" s="109"/>
      <c r="C532" s="60"/>
      <c r="D532" s="60"/>
      <c r="E532" s="42">
        <f t="shared" si="1"/>
        <v>0</v>
      </c>
      <c r="F532" s="44"/>
      <c r="G532" s="66"/>
      <c r="H532" s="108"/>
      <c r="I532" s="110"/>
    </row>
    <row r="533" spans="1:9" ht="20.25" x14ac:dyDescent="0.3">
      <c r="A533" s="97"/>
      <c r="B533" s="84"/>
      <c r="C533" s="60"/>
      <c r="D533" s="60"/>
      <c r="E533" s="42">
        <f t="shared" si="1"/>
        <v>0</v>
      </c>
      <c r="F533" s="44"/>
      <c r="G533" s="66"/>
      <c r="H533" s="108"/>
      <c r="I533" s="110"/>
    </row>
    <row r="534" spans="1:9" ht="20.25" x14ac:dyDescent="0.3">
      <c r="A534" s="97"/>
      <c r="B534" s="77"/>
      <c r="C534" s="60"/>
      <c r="D534" s="60"/>
      <c r="E534" s="42">
        <f t="shared" si="1"/>
        <v>0</v>
      </c>
      <c r="F534" s="44"/>
      <c r="G534" s="66"/>
      <c r="H534" s="108"/>
      <c r="I534" s="110"/>
    </row>
    <row r="535" spans="1:9" ht="20.25" x14ac:dyDescent="0.3">
      <c r="A535" s="97"/>
      <c r="B535" s="98"/>
      <c r="C535" s="60"/>
      <c r="D535" s="60"/>
      <c r="E535" s="60"/>
      <c r="F535" s="113"/>
      <c r="G535" s="66"/>
      <c r="H535" s="108"/>
      <c r="I535" s="110"/>
    </row>
    <row r="536" spans="1:9" ht="20.25" x14ac:dyDescent="0.3">
      <c r="A536" s="97"/>
      <c r="B536" s="77"/>
      <c r="C536" s="60"/>
      <c r="D536" s="60"/>
      <c r="E536" s="60"/>
      <c r="F536" s="113"/>
      <c r="G536" s="66"/>
      <c r="H536" s="108"/>
      <c r="I536" s="110"/>
    </row>
    <row r="537" spans="1:9" ht="20.25" x14ac:dyDescent="0.3">
      <c r="A537" s="97"/>
      <c r="B537" s="77"/>
      <c r="C537" s="60"/>
      <c r="D537" s="60"/>
      <c r="E537" s="60"/>
      <c r="F537" s="113"/>
      <c r="G537" s="66"/>
      <c r="H537" s="108"/>
      <c r="I537" s="110"/>
    </row>
    <row r="538" spans="1:9" ht="20.25" x14ac:dyDescent="0.3">
      <c r="A538" s="97"/>
      <c r="B538" s="77"/>
      <c r="C538" s="53"/>
      <c r="D538" s="60"/>
      <c r="E538" s="53"/>
      <c r="F538" s="114"/>
      <c r="G538" s="66"/>
      <c r="H538" s="108"/>
      <c r="I538" s="110"/>
    </row>
    <row r="539" spans="1:9" ht="20.25" x14ac:dyDescent="0.3">
      <c r="A539" s="97"/>
      <c r="B539" s="99"/>
      <c r="C539" s="100"/>
      <c r="D539" s="53"/>
      <c r="E539" s="100"/>
      <c r="F539" s="115"/>
      <c r="G539" s="66"/>
      <c r="H539" s="108"/>
      <c r="I539" s="110"/>
    </row>
    <row r="540" spans="1:9" ht="20.25" x14ac:dyDescent="0.3">
      <c r="A540" s="97"/>
      <c r="B540" s="101"/>
      <c r="C540" s="60"/>
      <c r="D540" s="100"/>
      <c r="E540" s="60"/>
      <c r="F540" s="113"/>
      <c r="G540" s="66"/>
      <c r="H540" s="108"/>
      <c r="I540" s="110"/>
    </row>
    <row r="541" spans="1:9" ht="20.25" x14ac:dyDescent="0.3">
      <c r="A541" s="97"/>
      <c r="B541" s="98"/>
      <c r="C541" s="53"/>
      <c r="D541" s="60"/>
      <c r="E541" s="53"/>
      <c r="F541" s="114"/>
      <c r="G541" s="66"/>
      <c r="H541" s="108"/>
      <c r="I541" s="110"/>
    </row>
    <row r="542" spans="1:9" ht="20.25" x14ac:dyDescent="0.3">
      <c r="A542" s="97"/>
      <c r="B542" s="99"/>
      <c r="C542" s="100"/>
      <c r="D542" s="53"/>
      <c r="E542" s="100"/>
      <c r="F542" s="115"/>
      <c r="G542" s="66"/>
      <c r="H542" s="108"/>
    </row>
    <row r="543" spans="1:9" ht="20.25" x14ac:dyDescent="0.3">
      <c r="A543" s="106"/>
      <c r="B543" s="101"/>
      <c r="C543" s="60"/>
      <c r="D543" s="100"/>
      <c r="E543" s="60"/>
      <c r="F543" s="113"/>
      <c r="G543" s="66"/>
      <c r="H543" s="108"/>
    </row>
    <row r="544" spans="1:9" ht="20.25" x14ac:dyDescent="0.3">
      <c r="A544" s="106"/>
      <c r="B544" s="98"/>
      <c r="C544" s="100"/>
      <c r="D544" s="60"/>
      <c r="E544" s="100"/>
      <c r="F544" s="115"/>
      <c r="G544" s="66"/>
      <c r="H544" s="108"/>
    </row>
    <row r="545" spans="1:8" ht="20.25" x14ac:dyDescent="0.3">
      <c r="A545" s="106"/>
      <c r="B545" s="101"/>
      <c r="C545" s="49"/>
      <c r="D545" s="100"/>
      <c r="E545" s="49"/>
      <c r="F545" s="114"/>
      <c r="G545" s="66"/>
      <c r="H545" s="108"/>
    </row>
    <row r="546" spans="1:8" ht="20.25" x14ac:dyDescent="0.3">
      <c r="A546" s="106"/>
      <c r="B546" s="107"/>
      <c r="C546" s="49"/>
      <c r="D546" s="49"/>
      <c r="E546" s="53"/>
      <c r="F546" s="114"/>
      <c r="G546" s="66"/>
      <c r="H546" s="108"/>
    </row>
    <row r="547" spans="1:8" ht="20.25" x14ac:dyDescent="0.3">
      <c r="A547" s="97"/>
      <c r="B547" s="107"/>
      <c r="C547" s="100"/>
      <c r="D547" s="49"/>
      <c r="E547" s="100"/>
      <c r="F547" s="115"/>
      <c r="G547" s="66"/>
      <c r="H547" s="108"/>
    </row>
    <row r="548" spans="1:8" ht="20.25" x14ac:dyDescent="0.3">
      <c r="A548" s="97"/>
      <c r="B548" s="101"/>
      <c r="C548" s="60"/>
      <c r="D548" s="116"/>
      <c r="E548" s="60"/>
      <c r="F548" s="113"/>
      <c r="G548" s="66"/>
      <c r="H548" s="108"/>
    </row>
    <row r="549" spans="1:8" ht="20.25" x14ac:dyDescent="0.3">
      <c r="A549" s="97"/>
      <c r="B549" s="77"/>
      <c r="C549" s="49"/>
      <c r="D549" s="49"/>
      <c r="E549" s="53"/>
      <c r="F549" s="114"/>
      <c r="G549" s="66"/>
      <c r="H549" s="108"/>
    </row>
    <row r="550" spans="1:8" ht="20.25" x14ac:dyDescent="0.3">
      <c r="A550" s="97"/>
      <c r="B550" s="99"/>
      <c r="C550" s="49"/>
      <c r="D550" s="49"/>
      <c r="E550" s="53"/>
      <c r="F550" s="114"/>
      <c r="G550" s="66"/>
      <c r="H550" s="108"/>
    </row>
    <row r="551" spans="1:8" ht="20.25" x14ac:dyDescent="0.3">
      <c r="A551" s="97"/>
      <c r="B551" s="99"/>
      <c r="C551" s="49"/>
      <c r="D551" s="49"/>
      <c r="E551" s="60"/>
      <c r="F551" s="113"/>
      <c r="G551" s="66"/>
      <c r="H551" s="108"/>
    </row>
    <row r="552" spans="1:8" ht="20.25" x14ac:dyDescent="0.3">
      <c r="A552" s="106"/>
      <c r="B552" s="101"/>
      <c r="C552" s="49"/>
      <c r="D552" s="49"/>
      <c r="E552" s="49"/>
      <c r="F552" s="114"/>
      <c r="G552" s="66"/>
      <c r="H552" s="108"/>
    </row>
    <row r="553" spans="1:8" ht="20.25" x14ac:dyDescent="0.3">
      <c r="A553" s="106"/>
      <c r="B553" s="107"/>
      <c r="C553" s="53"/>
      <c r="D553" s="49"/>
      <c r="E553" s="53"/>
      <c r="F553" s="114"/>
      <c r="G553" s="66"/>
      <c r="H553" s="108"/>
    </row>
    <row r="554" spans="1:8" ht="20.25" x14ac:dyDescent="0.3">
      <c r="A554" s="97"/>
      <c r="B554" s="99"/>
      <c r="C554" s="53"/>
      <c r="D554" s="53"/>
      <c r="E554" s="53"/>
      <c r="F554" s="114"/>
      <c r="G554" s="66"/>
      <c r="H554" s="108"/>
    </row>
    <row r="555" spans="1:8" ht="20.25" x14ac:dyDescent="0.3">
      <c r="A555" s="97"/>
      <c r="B555" s="99"/>
      <c r="C555" s="53"/>
      <c r="D555" s="53"/>
      <c r="E555" s="53"/>
      <c r="F555" s="114"/>
      <c r="G555" s="66"/>
      <c r="H555" s="108"/>
    </row>
    <row r="556" spans="1:8" ht="20.25" x14ac:dyDescent="0.3">
      <c r="A556" s="97"/>
      <c r="B556" s="99"/>
      <c r="C556" s="100"/>
      <c r="D556" s="53"/>
      <c r="E556" s="100"/>
      <c r="F556" s="115"/>
      <c r="G556" s="66"/>
      <c r="H556" s="108"/>
    </row>
    <row r="557" spans="1:8" ht="20.25" x14ac:dyDescent="0.3">
      <c r="A557" s="97"/>
      <c r="B557" s="101"/>
      <c r="C557" s="60"/>
      <c r="D557" s="100"/>
      <c r="E557" s="60"/>
      <c r="F557" s="113"/>
      <c r="G557" s="66"/>
      <c r="H557" s="108"/>
    </row>
    <row r="558" spans="1:8" ht="20.25" x14ac:dyDescent="0.3">
      <c r="A558" s="97"/>
      <c r="B558" s="109"/>
      <c r="C558" s="49"/>
      <c r="D558" s="60"/>
      <c r="E558" s="49"/>
      <c r="F558" s="117"/>
      <c r="G558" s="66"/>
      <c r="H558" s="108"/>
    </row>
    <row r="559" spans="1:8" ht="20.25" x14ac:dyDescent="0.3">
      <c r="A559" s="106"/>
      <c r="B559" s="107"/>
      <c r="C559" s="53"/>
      <c r="D559" s="49"/>
      <c r="E559" s="53"/>
      <c r="F559" s="61"/>
      <c r="G559" s="66"/>
      <c r="H559" s="108"/>
    </row>
    <row r="560" spans="1:8" ht="20.25" x14ac:dyDescent="0.3">
      <c r="A560" s="118"/>
      <c r="B560" s="99"/>
      <c r="C560" s="53"/>
      <c r="D560" s="53"/>
      <c r="E560" s="53"/>
      <c r="F560" s="61"/>
      <c r="G560" s="66"/>
      <c r="H560" s="108"/>
    </row>
    <row r="561" spans="1:9" ht="20.25" x14ac:dyDescent="0.3">
      <c r="A561" s="97"/>
      <c r="B561" s="99"/>
      <c r="C561" s="60"/>
      <c r="D561" s="53"/>
      <c r="E561" s="60"/>
      <c r="F561" s="113"/>
      <c r="G561" s="66"/>
      <c r="H561" s="108"/>
    </row>
    <row r="562" spans="1:9" ht="20.25" x14ac:dyDescent="0.3">
      <c r="A562" s="103"/>
      <c r="B562" s="84"/>
      <c r="C562" s="60"/>
      <c r="D562" s="60"/>
      <c r="E562" s="60"/>
      <c r="F562" s="113"/>
      <c r="G562" s="66"/>
      <c r="H562" s="108"/>
    </row>
    <row r="563" spans="1:9" ht="20.25" x14ac:dyDescent="0.3">
      <c r="A563" s="103"/>
      <c r="B563" s="84"/>
      <c r="C563" s="60"/>
      <c r="D563" s="60"/>
      <c r="E563" s="60"/>
      <c r="F563" s="113"/>
      <c r="G563" s="66"/>
      <c r="H563" s="108"/>
    </row>
    <row r="564" spans="1:9" ht="20.25" x14ac:dyDescent="0.3">
      <c r="A564" s="103"/>
      <c r="B564" s="84"/>
      <c r="C564" s="60"/>
      <c r="D564" s="60"/>
      <c r="E564" s="60"/>
      <c r="F564" s="113"/>
      <c r="G564" s="66"/>
      <c r="H564" s="108"/>
    </row>
    <row r="565" spans="1:9" ht="20.25" x14ac:dyDescent="0.3">
      <c r="A565" s="103"/>
      <c r="B565" s="84"/>
      <c r="C565" s="60"/>
      <c r="D565" s="60"/>
      <c r="E565" s="60"/>
      <c r="F565" s="113"/>
      <c r="G565" s="66"/>
      <c r="H565" s="108"/>
    </row>
    <row r="566" spans="1:9" ht="20.25" x14ac:dyDescent="0.3">
      <c r="A566" s="103"/>
      <c r="B566" s="84"/>
      <c r="C566" s="60"/>
      <c r="D566" s="60"/>
      <c r="E566" s="60"/>
      <c r="F566" s="113"/>
      <c r="G566" s="66"/>
      <c r="H566" s="108"/>
    </row>
    <row r="567" spans="1:9" ht="20.25" x14ac:dyDescent="0.3">
      <c r="A567" s="103"/>
      <c r="B567" s="84"/>
      <c r="C567" s="60"/>
      <c r="D567" s="60"/>
      <c r="E567" s="60"/>
      <c r="F567" s="113"/>
      <c r="G567" s="66"/>
      <c r="H567" s="108"/>
    </row>
    <row r="568" spans="1:9" ht="20.25" x14ac:dyDescent="0.3">
      <c r="A568" s="103"/>
      <c r="B568" s="119"/>
      <c r="C568" s="60"/>
      <c r="D568" s="60"/>
      <c r="E568" s="60"/>
      <c r="F568" s="113"/>
      <c r="G568" s="66"/>
      <c r="H568" s="108"/>
    </row>
    <row r="569" spans="1:9" ht="20.25" x14ac:dyDescent="0.3">
      <c r="A569" s="103"/>
      <c r="B569" s="84"/>
      <c r="C569" s="49"/>
      <c r="D569" s="60"/>
      <c r="E569" s="49"/>
      <c r="F569" s="117"/>
      <c r="G569" s="66"/>
      <c r="H569" s="108"/>
    </row>
    <row r="570" spans="1:9" ht="20.25" x14ac:dyDescent="0.3">
      <c r="A570" s="106"/>
      <c r="B570" s="107"/>
      <c r="C570" s="49"/>
      <c r="D570" s="49"/>
      <c r="E570" s="49"/>
      <c r="F570" s="117"/>
      <c r="G570" s="66"/>
      <c r="H570" s="66"/>
      <c r="I570" s="120"/>
    </row>
    <row r="571" spans="1:9" ht="20.25" x14ac:dyDescent="0.3">
      <c r="A571" s="106"/>
      <c r="B571" s="107"/>
      <c r="C571" s="49"/>
      <c r="D571" s="49"/>
      <c r="E571" s="49"/>
      <c r="F571" s="117"/>
      <c r="G571" s="66"/>
      <c r="H571" s="108"/>
    </row>
    <row r="572" spans="1:9" ht="20.25" x14ac:dyDescent="0.3">
      <c r="A572" s="106"/>
      <c r="B572" s="107"/>
      <c r="C572" s="60"/>
      <c r="D572" s="49"/>
      <c r="E572" s="60"/>
      <c r="F572" s="113"/>
      <c r="G572" s="66"/>
      <c r="H572" s="108"/>
    </row>
    <row r="573" spans="1:9" ht="20.25" x14ac:dyDescent="0.3">
      <c r="A573" s="106"/>
      <c r="B573" s="84"/>
      <c r="C573" s="60"/>
      <c r="D573" s="60"/>
      <c r="E573" s="60"/>
      <c r="F573" s="113"/>
      <c r="G573" s="66"/>
      <c r="H573" s="108"/>
    </row>
    <row r="574" spans="1:9" ht="20.25" x14ac:dyDescent="0.3">
      <c r="A574" s="106"/>
      <c r="B574" s="84"/>
      <c r="C574" s="49"/>
      <c r="D574" s="60"/>
      <c r="E574" s="49"/>
      <c r="F574" s="117"/>
      <c r="G574" s="66"/>
      <c r="H574" s="108"/>
    </row>
    <row r="575" spans="1:9" ht="20.25" x14ac:dyDescent="0.3">
      <c r="A575" s="106"/>
      <c r="B575" s="107"/>
      <c r="C575" s="60"/>
      <c r="D575" s="49"/>
      <c r="E575" s="60"/>
      <c r="F575" s="113"/>
      <c r="G575" s="66"/>
      <c r="H575" s="108"/>
    </row>
    <row r="576" spans="1:9" ht="20.25" x14ac:dyDescent="0.3">
      <c r="A576" s="106"/>
      <c r="B576" s="84"/>
      <c r="C576" s="60"/>
      <c r="D576" s="60"/>
      <c r="E576" s="60"/>
      <c r="F576" s="113"/>
      <c r="G576" s="66"/>
      <c r="H576" s="108"/>
    </row>
    <row r="577" spans="1:8" ht="20.25" x14ac:dyDescent="0.3">
      <c r="A577" s="106"/>
      <c r="B577" s="84"/>
      <c r="C577" s="60"/>
      <c r="D577" s="60"/>
      <c r="E577" s="60"/>
      <c r="F577" s="113"/>
      <c r="G577" s="66"/>
      <c r="H577" s="108"/>
    </row>
    <row r="578" spans="1:8" ht="20.25" x14ac:dyDescent="0.3">
      <c r="A578" s="106"/>
      <c r="B578" s="84"/>
      <c r="C578" s="53"/>
      <c r="D578" s="60"/>
      <c r="E578" s="53"/>
      <c r="F578" s="114"/>
      <c r="G578" s="66"/>
      <c r="H578" s="108"/>
    </row>
    <row r="579" spans="1:8" ht="20.25" x14ac:dyDescent="0.3">
      <c r="A579" s="106"/>
      <c r="B579" s="99"/>
      <c r="C579" s="100"/>
      <c r="D579" s="53"/>
      <c r="E579" s="100"/>
      <c r="F579" s="115"/>
      <c r="G579" s="66"/>
      <c r="H579" s="108"/>
    </row>
    <row r="580" spans="1:8" ht="20.25" x14ac:dyDescent="0.3">
      <c r="A580" s="106"/>
      <c r="B580" s="101"/>
      <c r="C580" s="60"/>
      <c r="D580" s="100"/>
      <c r="E580" s="60"/>
      <c r="F580" s="113"/>
      <c r="G580" s="66"/>
      <c r="H580" s="108"/>
    </row>
    <row r="581" spans="1:8" ht="20.25" x14ac:dyDescent="0.3">
      <c r="A581" s="106"/>
      <c r="B581" s="77"/>
      <c r="C581" s="60"/>
      <c r="D581" s="60"/>
      <c r="E581" s="60"/>
      <c r="F581" s="113"/>
      <c r="G581" s="66"/>
      <c r="H581" s="108"/>
    </row>
    <row r="582" spans="1:8" ht="20.25" x14ac:dyDescent="0.3">
      <c r="A582" s="106"/>
      <c r="B582" s="77"/>
      <c r="C582" s="40"/>
      <c r="D582" s="60"/>
      <c r="E582" s="40"/>
      <c r="F582" s="121"/>
      <c r="G582" s="66"/>
      <c r="H582" s="108"/>
    </row>
    <row r="583" spans="1:8" ht="20.25" x14ac:dyDescent="0.3">
      <c r="A583" s="103"/>
      <c r="B583" s="122"/>
      <c r="C583" s="53"/>
      <c r="D583" s="40"/>
      <c r="E583" s="53"/>
      <c r="F583" s="114"/>
      <c r="G583" s="55"/>
      <c r="H583" s="123"/>
    </row>
    <row r="584" spans="1:8" ht="20.25" x14ac:dyDescent="0.3">
      <c r="A584" s="103"/>
      <c r="B584" s="99"/>
      <c r="C584" s="100"/>
      <c r="D584" s="53"/>
      <c r="E584" s="100"/>
      <c r="F584" s="115"/>
      <c r="G584" s="55"/>
      <c r="H584" s="123"/>
    </row>
    <row r="585" spans="1:8" ht="20.25" x14ac:dyDescent="0.3">
      <c r="A585" s="103"/>
      <c r="B585" s="101"/>
      <c r="C585" s="124"/>
      <c r="D585" s="100"/>
      <c r="E585" s="124"/>
      <c r="F585" s="125"/>
      <c r="G585" s="66"/>
    </row>
    <row r="586" spans="1:8" ht="20.25" x14ac:dyDescent="0.3">
      <c r="A586" s="103"/>
      <c r="B586" s="99"/>
      <c r="C586" s="126"/>
      <c r="D586" s="124"/>
      <c r="E586" s="126"/>
      <c r="F586" s="114"/>
      <c r="G586" s="66"/>
    </row>
    <row r="587" spans="1:8" ht="20.25" x14ac:dyDescent="0.3">
      <c r="A587" s="106"/>
      <c r="B587" s="127"/>
      <c r="C587" s="128"/>
      <c r="D587" s="126"/>
      <c r="E587" s="128"/>
      <c r="F587" s="125"/>
      <c r="G587" s="66"/>
    </row>
    <row r="588" spans="1:8" ht="20.25" x14ac:dyDescent="0.3">
      <c r="A588" s="103"/>
      <c r="B588" s="104"/>
      <c r="C588" s="36"/>
      <c r="D588" s="128"/>
      <c r="E588" s="36"/>
      <c r="F588" s="114"/>
      <c r="G588" s="66"/>
    </row>
    <row r="589" spans="1:8" s="23" customFormat="1" ht="20.25" x14ac:dyDescent="0.3">
      <c r="A589" s="118"/>
      <c r="B589" s="127"/>
      <c r="C589" s="30"/>
      <c r="D589" s="36"/>
      <c r="E589" s="30"/>
      <c r="F589" s="114"/>
      <c r="G589" s="66"/>
    </row>
    <row r="590" spans="1:8" ht="20.25" x14ac:dyDescent="0.3">
      <c r="A590" s="118"/>
      <c r="B590" s="129"/>
      <c r="C590" s="30"/>
      <c r="D590" s="30"/>
      <c r="E590" s="30"/>
      <c r="F590" s="113"/>
      <c r="G590" s="66"/>
    </row>
    <row r="591" spans="1:8" ht="20.25" x14ac:dyDescent="0.3">
      <c r="A591" s="118"/>
      <c r="B591" s="129"/>
      <c r="C591" s="42"/>
      <c r="D591" s="30"/>
      <c r="E591" s="42"/>
      <c r="F591" s="113"/>
      <c r="G591" s="66"/>
    </row>
    <row r="592" spans="1:8" ht="20.25" x14ac:dyDescent="0.3">
      <c r="A592" s="97"/>
      <c r="B592" s="130"/>
      <c r="C592" s="30"/>
      <c r="D592" s="42"/>
      <c r="E592" s="30"/>
      <c r="F592" s="113"/>
      <c r="G592" s="66"/>
    </row>
    <row r="593" spans="1:7" ht="20.25" x14ac:dyDescent="0.3">
      <c r="A593" s="118"/>
      <c r="B593" s="129"/>
      <c r="C593" s="42"/>
      <c r="D593" s="30"/>
      <c r="E593" s="42"/>
      <c r="F593" s="113"/>
      <c r="G593" s="66"/>
    </row>
    <row r="594" spans="1:7" s="23" customFormat="1" ht="20.25" x14ac:dyDescent="0.3">
      <c r="A594" s="97"/>
      <c r="B594" s="130"/>
      <c r="C594" s="30"/>
      <c r="D594" s="42"/>
      <c r="E594" s="30"/>
      <c r="F594" s="114"/>
      <c r="G594" s="66"/>
    </row>
    <row r="595" spans="1:7" ht="20.25" x14ac:dyDescent="0.3">
      <c r="A595" s="118"/>
      <c r="B595" s="129"/>
      <c r="C595" s="30"/>
      <c r="D595" s="30"/>
      <c r="E595" s="30"/>
      <c r="F595" s="114"/>
      <c r="G595" s="66"/>
    </row>
    <row r="596" spans="1:7" ht="20.25" x14ac:dyDescent="0.3">
      <c r="A596" s="118"/>
      <c r="B596" s="129"/>
      <c r="C596" s="42"/>
      <c r="D596" s="30"/>
      <c r="E596" s="42"/>
      <c r="F596" s="113"/>
      <c r="G596" s="66"/>
    </row>
    <row r="597" spans="1:7" ht="20.25" x14ac:dyDescent="0.3">
      <c r="A597" s="97"/>
      <c r="B597" s="130"/>
      <c r="C597" s="30"/>
      <c r="D597" s="42"/>
      <c r="E597" s="30"/>
      <c r="F597" s="114"/>
      <c r="G597" s="66"/>
    </row>
    <row r="598" spans="1:7" ht="20.25" x14ac:dyDescent="0.3">
      <c r="A598" s="118"/>
      <c r="B598" s="129"/>
      <c r="C598" s="42"/>
      <c r="D598" s="30"/>
      <c r="E598" s="42"/>
      <c r="F598" s="113"/>
      <c r="G598" s="66"/>
    </row>
    <row r="599" spans="1:7" s="23" customFormat="1" ht="20.25" x14ac:dyDescent="0.3">
      <c r="A599" s="97"/>
      <c r="B599" s="130"/>
      <c r="C599" s="30"/>
      <c r="D599" s="42"/>
      <c r="E599" s="30"/>
      <c r="F599" s="114"/>
      <c r="G599" s="66"/>
    </row>
    <row r="600" spans="1:7" s="23" customFormat="1" ht="20.25" x14ac:dyDescent="0.3">
      <c r="A600" s="118"/>
      <c r="B600" s="129"/>
      <c r="C600" s="42"/>
      <c r="D600" s="30"/>
      <c r="E600" s="42"/>
      <c r="F600" s="113"/>
      <c r="G600" s="66"/>
    </row>
    <row r="601" spans="1:7" s="23" customFormat="1" ht="20.25" x14ac:dyDescent="0.3">
      <c r="A601" s="97"/>
      <c r="B601" s="130"/>
      <c r="C601" s="42"/>
      <c r="D601" s="42"/>
      <c r="E601" s="42"/>
      <c r="F601" s="113"/>
      <c r="G601" s="66"/>
    </row>
    <row r="602" spans="1:7" s="23" customFormat="1" ht="20.25" x14ac:dyDescent="0.3">
      <c r="A602" s="97"/>
      <c r="B602" s="130"/>
      <c r="C602" s="42"/>
      <c r="D602" s="42"/>
      <c r="E602" s="42"/>
      <c r="F602" s="113"/>
      <c r="G602" s="66"/>
    </row>
    <row r="603" spans="1:7" s="67" customFormat="1" ht="20.25" x14ac:dyDescent="0.3">
      <c r="A603" s="97"/>
      <c r="B603" s="130"/>
      <c r="C603" s="42"/>
      <c r="D603" s="42"/>
      <c r="E603" s="42"/>
      <c r="F603" s="113"/>
      <c r="G603" s="66"/>
    </row>
    <row r="604" spans="1:7" ht="20.25" x14ac:dyDescent="0.3">
      <c r="A604" s="97"/>
      <c r="B604" s="130"/>
      <c r="C604" s="40"/>
      <c r="D604" s="42"/>
      <c r="E604" s="40"/>
      <c r="F604" s="113"/>
      <c r="G604" s="66"/>
    </row>
    <row r="605" spans="1:7" ht="20.25" x14ac:dyDescent="0.3">
      <c r="A605" s="103"/>
      <c r="B605" s="104"/>
      <c r="C605" s="40"/>
      <c r="D605" s="40"/>
      <c r="E605" s="40"/>
      <c r="F605" s="113"/>
      <c r="G605" s="66"/>
    </row>
    <row r="606" spans="1:7" s="23" customFormat="1" ht="20.25" x14ac:dyDescent="0.3">
      <c r="A606" s="103"/>
      <c r="B606" s="104"/>
      <c r="C606" s="30"/>
      <c r="D606" s="40"/>
      <c r="E606" s="30"/>
      <c r="F606" s="113"/>
      <c r="G606" s="66"/>
    </row>
    <row r="607" spans="1:7" ht="20.25" x14ac:dyDescent="0.3">
      <c r="A607" s="118"/>
      <c r="B607" s="131"/>
      <c r="C607" s="30"/>
      <c r="D607" s="30"/>
      <c r="E607" s="30"/>
      <c r="F607" s="114"/>
      <c r="G607" s="66"/>
    </row>
    <row r="608" spans="1:7" ht="20.25" x14ac:dyDescent="0.3">
      <c r="A608" s="118"/>
      <c r="B608" s="131"/>
      <c r="C608" s="40"/>
      <c r="D608" s="30"/>
      <c r="E608" s="40"/>
      <c r="F608" s="113"/>
      <c r="G608" s="66"/>
    </row>
    <row r="609" spans="1:7" ht="20.25" x14ac:dyDescent="0.3">
      <c r="A609" s="103"/>
      <c r="B609" s="132"/>
      <c r="C609" s="40"/>
      <c r="D609" s="40"/>
      <c r="E609" s="40"/>
      <c r="F609" s="113"/>
      <c r="G609" s="66"/>
    </row>
    <row r="610" spans="1:7" ht="20.25" x14ac:dyDescent="0.3">
      <c r="A610" s="103"/>
      <c r="B610" s="132"/>
      <c r="C610" s="40"/>
      <c r="D610" s="40"/>
      <c r="E610" s="40"/>
      <c r="F610" s="113"/>
      <c r="G610" s="66"/>
    </row>
    <row r="611" spans="1:7" ht="20.25" x14ac:dyDescent="0.3">
      <c r="A611" s="103"/>
      <c r="B611" s="132"/>
      <c r="C611" s="30"/>
      <c r="D611" s="40"/>
      <c r="E611" s="30"/>
      <c r="F611" s="114"/>
      <c r="G611" s="66"/>
    </row>
    <row r="612" spans="1:7" ht="20.25" x14ac:dyDescent="0.3">
      <c r="A612" s="118"/>
      <c r="B612" s="131"/>
      <c r="C612" s="40"/>
      <c r="D612" s="30"/>
      <c r="E612" s="40"/>
      <c r="F612" s="113"/>
      <c r="G612" s="66"/>
    </row>
    <row r="613" spans="1:7" ht="20.25" x14ac:dyDescent="0.3">
      <c r="A613" s="103"/>
      <c r="B613" s="132"/>
      <c r="C613" s="40"/>
      <c r="D613" s="40"/>
      <c r="E613" s="40"/>
      <c r="F613" s="113"/>
      <c r="G613" s="66"/>
    </row>
    <row r="614" spans="1:7" ht="20.25" x14ac:dyDescent="0.3">
      <c r="A614" s="103"/>
      <c r="B614" s="132"/>
      <c r="C614" s="42"/>
      <c r="D614" s="40"/>
      <c r="E614" s="42"/>
      <c r="F614" s="113"/>
      <c r="G614" s="66"/>
    </row>
    <row r="615" spans="1:7" ht="20.25" x14ac:dyDescent="0.3">
      <c r="A615" s="97"/>
      <c r="B615" s="132"/>
      <c r="C615" s="30"/>
      <c r="D615" s="42"/>
      <c r="E615" s="30"/>
      <c r="F615" s="114"/>
      <c r="G615" s="66"/>
    </row>
    <row r="616" spans="1:7" s="23" customFormat="1" ht="20.25" x14ac:dyDescent="0.3">
      <c r="A616" s="118"/>
      <c r="B616" s="131"/>
      <c r="C616" s="30"/>
      <c r="D616" s="30"/>
      <c r="E616" s="30"/>
      <c r="F616" s="114"/>
      <c r="G616" s="66"/>
    </row>
    <row r="617" spans="1:7" ht="20.25" x14ac:dyDescent="0.3">
      <c r="A617" s="118"/>
      <c r="B617" s="131"/>
      <c r="C617" s="40"/>
      <c r="D617" s="30"/>
      <c r="E617" s="40"/>
      <c r="F617" s="113"/>
      <c r="G617" s="66"/>
    </row>
    <row r="618" spans="1:7" ht="20.25" x14ac:dyDescent="0.3">
      <c r="A618" s="103"/>
      <c r="B618" s="133"/>
      <c r="C618" s="40"/>
      <c r="D618" s="40"/>
      <c r="E618" s="40"/>
      <c r="F618" s="113"/>
      <c r="G618" s="66"/>
    </row>
    <row r="619" spans="1:7" ht="20.25" x14ac:dyDescent="0.3">
      <c r="A619" s="103"/>
      <c r="B619" s="133"/>
      <c r="C619" s="40"/>
      <c r="D619" s="40"/>
      <c r="E619" s="40"/>
      <c r="F619" s="113"/>
      <c r="G619" s="66"/>
    </row>
    <row r="620" spans="1:7" ht="20.25" x14ac:dyDescent="0.3">
      <c r="A620" s="103"/>
      <c r="B620" s="133"/>
      <c r="C620" s="40"/>
      <c r="D620" s="40"/>
      <c r="E620" s="40"/>
      <c r="F620" s="113"/>
      <c r="G620" s="66"/>
    </row>
    <row r="621" spans="1:7" ht="20.25" x14ac:dyDescent="0.3">
      <c r="A621" s="103"/>
      <c r="B621" s="133"/>
      <c r="C621" s="40"/>
      <c r="D621" s="40"/>
      <c r="E621" s="40"/>
      <c r="F621" s="113"/>
      <c r="G621" s="66"/>
    </row>
    <row r="622" spans="1:7" s="23" customFormat="1" ht="20.25" x14ac:dyDescent="0.3">
      <c r="A622" s="103"/>
      <c r="B622" s="133"/>
      <c r="C622" s="30"/>
      <c r="D622" s="40"/>
      <c r="E622" s="30"/>
      <c r="F622" s="114"/>
      <c r="G622" s="66"/>
    </row>
    <row r="623" spans="1:7" s="23" customFormat="1" ht="20.25" x14ac:dyDescent="0.3">
      <c r="A623" s="118"/>
      <c r="B623" s="131"/>
      <c r="C623" s="30"/>
      <c r="D623" s="30"/>
      <c r="E623" s="30"/>
      <c r="F623" s="114"/>
      <c r="G623" s="66"/>
    </row>
    <row r="624" spans="1:7" ht="20.25" x14ac:dyDescent="0.3">
      <c r="A624" s="118"/>
      <c r="B624" s="131"/>
      <c r="C624" s="40"/>
      <c r="D624" s="30"/>
      <c r="E624" s="40"/>
      <c r="F624" s="113"/>
      <c r="G624" s="66"/>
    </row>
    <row r="625" spans="1:7" ht="20.25" x14ac:dyDescent="0.3">
      <c r="A625" s="103"/>
      <c r="B625" s="134"/>
      <c r="C625" s="40"/>
      <c r="D625" s="40"/>
      <c r="E625" s="40"/>
      <c r="F625" s="113"/>
      <c r="G625" s="66"/>
    </row>
    <row r="626" spans="1:7" ht="20.25" x14ac:dyDescent="0.3">
      <c r="A626" s="103"/>
      <c r="B626" s="132"/>
      <c r="C626" s="40"/>
      <c r="D626" s="40"/>
      <c r="E626" s="40"/>
      <c r="F626" s="113"/>
      <c r="G626" s="66"/>
    </row>
    <row r="627" spans="1:7" ht="20.25" x14ac:dyDescent="0.3">
      <c r="A627" s="103"/>
      <c r="B627" s="132"/>
      <c r="C627" s="40"/>
      <c r="D627" s="40"/>
      <c r="E627" s="40"/>
      <c r="F627" s="113"/>
      <c r="G627" s="66"/>
    </row>
    <row r="628" spans="1:7" s="23" customFormat="1" ht="20.25" x14ac:dyDescent="0.3">
      <c r="A628" s="103"/>
      <c r="B628" s="132"/>
      <c r="C628" s="30"/>
      <c r="D628" s="40"/>
      <c r="E628" s="30"/>
      <c r="F628" s="114"/>
      <c r="G628" s="66"/>
    </row>
    <row r="629" spans="1:7" ht="20.25" x14ac:dyDescent="0.3">
      <c r="A629" s="118"/>
      <c r="B629" s="131"/>
      <c r="C629" s="40"/>
      <c r="D629" s="30"/>
      <c r="E629" s="40"/>
      <c r="F629" s="113"/>
      <c r="G629" s="66"/>
    </row>
    <row r="630" spans="1:7" ht="20.25" x14ac:dyDescent="0.3">
      <c r="A630" s="103"/>
      <c r="B630" s="134"/>
      <c r="C630" s="40"/>
      <c r="D630" s="40"/>
      <c r="E630" s="40"/>
      <c r="F630" s="113"/>
      <c r="G630" s="66"/>
    </row>
    <row r="631" spans="1:7" ht="20.25" x14ac:dyDescent="0.3">
      <c r="A631" s="103"/>
      <c r="B631" s="134"/>
      <c r="C631" s="30"/>
      <c r="D631" s="40"/>
      <c r="E631" s="30"/>
      <c r="F631" s="113"/>
      <c r="G631" s="66"/>
    </row>
    <row r="632" spans="1:7" ht="20.25" x14ac:dyDescent="0.3">
      <c r="A632" s="118"/>
      <c r="B632" s="131"/>
      <c r="C632" s="30"/>
      <c r="D632" s="30"/>
      <c r="E632" s="30"/>
      <c r="F632" s="114"/>
      <c r="G632" s="66"/>
    </row>
    <row r="633" spans="1:7" ht="20.25" x14ac:dyDescent="0.3">
      <c r="A633" s="118"/>
      <c r="B633" s="131"/>
      <c r="C633" s="40"/>
      <c r="D633" s="30"/>
      <c r="E633" s="40"/>
      <c r="F633" s="113"/>
      <c r="G633" s="66"/>
    </row>
    <row r="634" spans="1:7" ht="20.25" x14ac:dyDescent="0.3">
      <c r="A634" s="103"/>
      <c r="B634" s="132"/>
      <c r="C634" s="40"/>
      <c r="D634" s="40"/>
      <c r="E634" s="40"/>
      <c r="F634" s="113"/>
      <c r="G634" s="66"/>
    </row>
    <row r="635" spans="1:7" ht="20.25" x14ac:dyDescent="0.3">
      <c r="A635" s="103"/>
      <c r="B635" s="132"/>
      <c r="C635" s="40"/>
      <c r="D635" s="40"/>
      <c r="E635" s="40"/>
      <c r="F635" s="113"/>
      <c r="G635" s="66"/>
    </row>
    <row r="636" spans="1:7" ht="20.25" x14ac:dyDescent="0.3">
      <c r="A636" s="103"/>
      <c r="B636" s="132"/>
      <c r="C636" s="40"/>
      <c r="D636" s="40"/>
      <c r="E636" s="40"/>
      <c r="F636" s="113"/>
      <c r="G636" s="66"/>
    </row>
    <row r="637" spans="1:7" ht="20.25" x14ac:dyDescent="0.3">
      <c r="A637" s="103"/>
      <c r="B637" s="132"/>
      <c r="C637" s="40"/>
      <c r="D637" s="40"/>
      <c r="E637" s="40"/>
      <c r="F637" s="113"/>
      <c r="G637" s="66"/>
    </row>
    <row r="638" spans="1:7" ht="20.25" x14ac:dyDescent="0.3">
      <c r="A638" s="103"/>
      <c r="B638" s="132"/>
      <c r="C638" s="40"/>
      <c r="D638" s="40"/>
      <c r="E638" s="40"/>
      <c r="F638" s="113"/>
      <c r="G638" s="66"/>
    </row>
    <row r="639" spans="1:7" ht="20.25" x14ac:dyDescent="0.3">
      <c r="A639" s="103"/>
      <c r="B639" s="132"/>
      <c r="C639" s="40"/>
      <c r="D639" s="40"/>
      <c r="E639" s="40"/>
      <c r="F639" s="113"/>
      <c r="G639" s="66"/>
    </row>
    <row r="640" spans="1:7" ht="20.25" x14ac:dyDescent="0.3">
      <c r="A640" s="103"/>
      <c r="B640" s="132"/>
      <c r="C640" s="40"/>
      <c r="D640" s="40"/>
      <c r="E640" s="40"/>
      <c r="F640" s="113"/>
      <c r="G640" s="66"/>
    </row>
    <row r="641" spans="1:7" ht="20.25" x14ac:dyDescent="0.3">
      <c r="A641" s="103"/>
      <c r="B641" s="132"/>
      <c r="C641" s="40"/>
      <c r="D641" s="40"/>
      <c r="E641" s="40"/>
      <c r="F641" s="113"/>
      <c r="G641" s="66"/>
    </row>
    <row r="642" spans="1:7" ht="20.25" x14ac:dyDescent="0.3">
      <c r="A642" s="103"/>
      <c r="B642" s="132"/>
      <c r="C642" s="40"/>
      <c r="D642" s="40"/>
      <c r="E642" s="40"/>
      <c r="F642" s="113"/>
      <c r="G642" s="66"/>
    </row>
    <row r="643" spans="1:7" ht="20.25" x14ac:dyDescent="0.3">
      <c r="A643" s="103"/>
      <c r="B643" s="132"/>
      <c r="C643" s="40"/>
      <c r="D643" s="40"/>
      <c r="E643" s="40"/>
      <c r="F643" s="113"/>
      <c r="G643" s="66"/>
    </row>
    <row r="644" spans="1:7" ht="20.25" x14ac:dyDescent="0.3">
      <c r="A644" s="103"/>
      <c r="B644" s="132"/>
      <c r="C644" s="40"/>
      <c r="D644" s="40"/>
      <c r="E644" s="40"/>
      <c r="F644" s="113"/>
      <c r="G644" s="66"/>
    </row>
    <row r="645" spans="1:7" ht="20.25" x14ac:dyDescent="0.3">
      <c r="A645" s="103"/>
      <c r="B645" s="132"/>
      <c r="C645" s="40"/>
      <c r="D645" s="40"/>
      <c r="E645" s="40"/>
      <c r="F645" s="113"/>
      <c r="G645" s="66"/>
    </row>
    <row r="646" spans="1:7" ht="20.25" x14ac:dyDescent="0.3">
      <c r="A646" s="103"/>
      <c r="B646" s="132"/>
      <c r="C646" s="40"/>
      <c r="D646" s="40"/>
      <c r="E646" s="40"/>
      <c r="F646" s="113"/>
      <c r="G646" s="66"/>
    </row>
    <row r="647" spans="1:7" ht="20.25" x14ac:dyDescent="0.3">
      <c r="A647" s="103"/>
      <c r="B647" s="132"/>
      <c r="C647" s="40"/>
      <c r="D647" s="40"/>
      <c r="E647" s="40"/>
      <c r="F647" s="113"/>
      <c r="G647" s="66"/>
    </row>
    <row r="648" spans="1:7" ht="20.25" x14ac:dyDescent="0.3">
      <c r="A648" s="103"/>
      <c r="B648" s="132"/>
      <c r="C648" s="40"/>
      <c r="D648" s="40"/>
      <c r="E648" s="40"/>
      <c r="F648" s="113"/>
      <c r="G648" s="66"/>
    </row>
    <row r="649" spans="1:7" ht="20.25" x14ac:dyDescent="0.3">
      <c r="A649" s="103"/>
      <c r="B649" s="132"/>
      <c r="C649" s="40"/>
      <c r="D649" s="40"/>
      <c r="E649" s="40"/>
      <c r="F649" s="113"/>
      <c r="G649" s="66"/>
    </row>
    <row r="650" spans="1:7" ht="20.25" x14ac:dyDescent="0.3">
      <c r="A650" s="103"/>
      <c r="B650" s="132"/>
      <c r="C650" s="40"/>
      <c r="D650" s="40"/>
      <c r="E650" s="40"/>
      <c r="F650" s="113"/>
      <c r="G650" s="66"/>
    </row>
    <row r="651" spans="1:7" ht="20.25" x14ac:dyDescent="0.3">
      <c r="A651" s="103"/>
      <c r="B651" s="132"/>
      <c r="C651" s="40"/>
      <c r="D651" s="40"/>
      <c r="E651" s="40"/>
      <c r="F651" s="113"/>
      <c r="G651" s="66"/>
    </row>
    <row r="652" spans="1:7" ht="20.25" x14ac:dyDescent="0.3">
      <c r="A652" s="103"/>
      <c r="B652" s="132"/>
      <c r="C652" s="40"/>
      <c r="D652" s="40"/>
      <c r="E652" s="40"/>
      <c r="F652" s="113"/>
      <c r="G652" s="66"/>
    </row>
    <row r="653" spans="1:7" ht="20.25" x14ac:dyDescent="0.3">
      <c r="A653" s="103"/>
      <c r="B653" s="132"/>
      <c r="C653" s="40"/>
      <c r="D653" s="40"/>
      <c r="E653" s="40"/>
      <c r="F653" s="113"/>
      <c r="G653" s="66"/>
    </row>
    <row r="654" spans="1:7" ht="20.25" x14ac:dyDescent="0.3">
      <c r="A654" s="103"/>
      <c r="B654" s="132"/>
      <c r="C654" s="40"/>
      <c r="D654" s="40"/>
      <c r="E654" s="40"/>
      <c r="F654" s="113"/>
      <c r="G654" s="66"/>
    </row>
    <row r="655" spans="1:7" ht="20.25" x14ac:dyDescent="0.3">
      <c r="A655" s="103"/>
      <c r="B655" s="132"/>
      <c r="C655" s="40"/>
      <c r="D655" s="40"/>
      <c r="E655" s="40"/>
      <c r="F655" s="113"/>
      <c r="G655" s="66"/>
    </row>
    <row r="656" spans="1:7" ht="20.25" x14ac:dyDescent="0.3">
      <c r="A656" s="103"/>
      <c r="B656" s="132"/>
      <c r="C656" s="40"/>
      <c r="D656" s="40"/>
      <c r="E656" s="40"/>
      <c r="F656" s="113"/>
      <c r="G656" s="66"/>
    </row>
    <row r="657" spans="1:7" ht="20.25" x14ac:dyDescent="0.3">
      <c r="A657" s="103"/>
      <c r="B657" s="132"/>
      <c r="C657" s="40"/>
      <c r="D657" s="40"/>
      <c r="E657" s="40"/>
      <c r="F657" s="113"/>
      <c r="G657" s="66"/>
    </row>
    <row r="658" spans="1:7" ht="20.25" x14ac:dyDescent="0.3">
      <c r="A658" s="103"/>
      <c r="B658" s="132"/>
      <c r="C658" s="40"/>
      <c r="D658" s="40"/>
      <c r="E658" s="40"/>
      <c r="F658" s="113"/>
      <c r="G658" s="66"/>
    </row>
    <row r="659" spans="1:7" ht="20.25" x14ac:dyDescent="0.3">
      <c r="A659" s="103"/>
      <c r="B659" s="132"/>
      <c r="C659" s="40"/>
      <c r="D659" s="40"/>
      <c r="E659" s="40"/>
      <c r="F659" s="113"/>
      <c r="G659" s="66"/>
    </row>
    <row r="660" spans="1:7" ht="20.25" x14ac:dyDescent="0.3">
      <c r="A660" s="103"/>
      <c r="B660" s="132"/>
      <c r="C660" s="40"/>
      <c r="D660" s="40"/>
      <c r="E660" s="40"/>
      <c r="F660" s="113"/>
      <c r="G660" s="66"/>
    </row>
    <row r="661" spans="1:7" ht="20.25" x14ac:dyDescent="0.3">
      <c r="A661" s="103"/>
      <c r="B661" s="132"/>
      <c r="C661" s="40"/>
      <c r="D661" s="40"/>
      <c r="E661" s="40"/>
      <c r="F661" s="113"/>
      <c r="G661" s="66"/>
    </row>
    <row r="662" spans="1:7" ht="20.25" x14ac:dyDescent="0.3">
      <c r="A662" s="103"/>
      <c r="B662" s="132"/>
      <c r="C662" s="40"/>
      <c r="D662" s="40"/>
      <c r="E662" s="40"/>
      <c r="F662" s="113"/>
      <c r="G662" s="66"/>
    </row>
    <row r="663" spans="1:7" ht="20.25" x14ac:dyDescent="0.3">
      <c r="A663" s="103"/>
      <c r="B663" s="132"/>
      <c r="C663" s="40"/>
      <c r="D663" s="40"/>
      <c r="E663" s="40"/>
      <c r="F663" s="113"/>
      <c r="G663" s="66"/>
    </row>
    <row r="664" spans="1:7" ht="20.25" x14ac:dyDescent="0.3">
      <c r="A664" s="103"/>
      <c r="B664" s="132"/>
      <c r="C664" s="40"/>
      <c r="D664" s="40"/>
      <c r="E664" s="40"/>
      <c r="F664" s="113"/>
      <c r="G664" s="66"/>
    </row>
    <row r="665" spans="1:7" ht="20.25" x14ac:dyDescent="0.3">
      <c r="A665" s="103"/>
      <c r="B665" s="132"/>
      <c r="C665" s="40"/>
      <c r="D665" s="40"/>
      <c r="E665" s="40"/>
      <c r="F665" s="113"/>
      <c r="G665" s="66"/>
    </row>
    <row r="666" spans="1:7" ht="20.25" x14ac:dyDescent="0.3">
      <c r="A666" s="103"/>
      <c r="B666" s="132"/>
      <c r="C666" s="40"/>
      <c r="D666" s="40"/>
      <c r="E666" s="40"/>
      <c r="F666" s="113"/>
      <c r="G666" s="66"/>
    </row>
    <row r="667" spans="1:7" ht="20.25" x14ac:dyDescent="0.3">
      <c r="A667" s="103"/>
      <c r="B667" s="132"/>
      <c r="C667" s="40"/>
      <c r="D667" s="40"/>
      <c r="E667" s="40"/>
      <c r="F667" s="113"/>
      <c r="G667" s="66"/>
    </row>
    <row r="668" spans="1:7" ht="20.25" x14ac:dyDescent="0.3">
      <c r="A668" s="103"/>
      <c r="B668" s="132"/>
      <c r="C668" s="40"/>
      <c r="D668" s="40"/>
      <c r="E668" s="40"/>
      <c r="F668" s="113"/>
      <c r="G668" s="66"/>
    </row>
    <row r="669" spans="1:7" ht="20.25" x14ac:dyDescent="0.3">
      <c r="A669" s="103"/>
      <c r="B669" s="132"/>
      <c r="C669" s="40"/>
      <c r="D669" s="40"/>
      <c r="E669" s="40"/>
      <c r="F669" s="113"/>
      <c r="G669" s="66"/>
    </row>
    <row r="670" spans="1:7" ht="20.25" x14ac:dyDescent="0.3">
      <c r="A670" s="103"/>
      <c r="B670" s="132"/>
      <c r="C670" s="40"/>
      <c r="D670" s="40"/>
      <c r="E670" s="40"/>
      <c r="F670" s="113"/>
      <c r="G670" s="66"/>
    </row>
    <row r="671" spans="1:7" ht="20.25" x14ac:dyDescent="0.3">
      <c r="A671" s="103"/>
      <c r="B671" s="132"/>
      <c r="C671" s="40"/>
      <c r="D671" s="40"/>
      <c r="E671" s="40"/>
      <c r="F671" s="113"/>
      <c r="G671" s="66"/>
    </row>
    <row r="672" spans="1:7" ht="20.25" x14ac:dyDescent="0.3">
      <c r="A672" s="103"/>
      <c r="B672" s="132"/>
      <c r="C672" s="40"/>
      <c r="D672" s="40"/>
      <c r="E672" s="40"/>
      <c r="F672" s="113"/>
      <c r="G672" s="66"/>
    </row>
    <row r="673" spans="1:7" ht="20.25" x14ac:dyDescent="0.3">
      <c r="A673" s="103"/>
      <c r="B673" s="132"/>
      <c r="C673" s="40"/>
      <c r="D673" s="40"/>
      <c r="E673" s="40"/>
      <c r="F673" s="113"/>
      <c r="G673" s="66"/>
    </row>
    <row r="674" spans="1:7" ht="20.25" x14ac:dyDescent="0.3">
      <c r="A674" s="103"/>
      <c r="B674" s="132"/>
      <c r="C674" s="40"/>
      <c r="D674" s="40"/>
      <c r="E674" s="40"/>
      <c r="F674" s="113"/>
      <c r="G674" s="66"/>
    </row>
    <row r="675" spans="1:7" ht="20.25" x14ac:dyDescent="0.3">
      <c r="A675" s="103"/>
      <c r="B675" s="132"/>
      <c r="C675" s="40"/>
      <c r="D675" s="40"/>
      <c r="E675" s="40"/>
      <c r="F675" s="113"/>
      <c r="G675" s="66"/>
    </row>
    <row r="676" spans="1:7" ht="20.25" x14ac:dyDescent="0.3">
      <c r="A676" s="103"/>
      <c r="B676" s="132"/>
      <c r="C676" s="40"/>
      <c r="D676" s="40"/>
      <c r="E676" s="40"/>
      <c r="F676" s="113"/>
      <c r="G676" s="66"/>
    </row>
    <row r="677" spans="1:7" ht="20.25" x14ac:dyDescent="0.3">
      <c r="A677" s="103"/>
      <c r="B677" s="132"/>
      <c r="C677" s="40"/>
      <c r="D677" s="40"/>
      <c r="E677" s="40"/>
      <c r="F677" s="113"/>
      <c r="G677" s="66"/>
    </row>
    <row r="678" spans="1:7" ht="20.25" x14ac:dyDescent="0.3">
      <c r="A678" s="103"/>
      <c r="B678" s="132"/>
      <c r="C678" s="40"/>
      <c r="D678" s="40"/>
      <c r="E678" s="40"/>
      <c r="F678" s="113"/>
      <c r="G678" s="66"/>
    </row>
    <row r="679" spans="1:7" ht="20.25" x14ac:dyDescent="0.3">
      <c r="A679" s="103"/>
      <c r="B679" s="132"/>
      <c r="C679" s="40"/>
      <c r="D679" s="40"/>
      <c r="E679" s="40"/>
      <c r="F679" s="113"/>
      <c r="G679" s="66"/>
    </row>
    <row r="680" spans="1:7" ht="20.25" x14ac:dyDescent="0.3">
      <c r="A680" s="103"/>
      <c r="B680" s="132"/>
      <c r="C680" s="40"/>
      <c r="D680" s="40"/>
      <c r="E680" s="40"/>
      <c r="F680" s="113"/>
      <c r="G680" s="66"/>
    </row>
    <row r="681" spans="1:7" ht="20.25" x14ac:dyDescent="0.3">
      <c r="A681" s="103"/>
      <c r="B681" s="132"/>
      <c r="C681" s="40"/>
      <c r="D681" s="40"/>
      <c r="E681" s="40"/>
      <c r="F681" s="113"/>
      <c r="G681" s="66"/>
    </row>
    <row r="682" spans="1:7" ht="20.25" x14ac:dyDescent="0.3">
      <c r="A682" s="103"/>
      <c r="B682" s="132"/>
      <c r="C682" s="40"/>
      <c r="D682" s="40"/>
      <c r="E682" s="40"/>
      <c r="F682" s="113"/>
      <c r="G682" s="66"/>
    </row>
    <row r="683" spans="1:7" ht="20.25" x14ac:dyDescent="0.3">
      <c r="A683" s="103"/>
      <c r="B683" s="132"/>
      <c r="C683" s="40"/>
      <c r="D683" s="40"/>
      <c r="E683" s="40"/>
      <c r="F683" s="113"/>
      <c r="G683" s="66"/>
    </row>
    <row r="684" spans="1:7" ht="20.25" x14ac:dyDescent="0.3">
      <c r="A684" s="103"/>
      <c r="B684" s="132"/>
      <c r="C684" s="40"/>
      <c r="D684" s="40"/>
      <c r="E684" s="40"/>
      <c r="F684" s="113"/>
      <c r="G684" s="66"/>
    </row>
    <row r="685" spans="1:7" ht="20.25" x14ac:dyDescent="0.3">
      <c r="A685" s="103"/>
      <c r="B685" s="132"/>
      <c r="C685" s="40"/>
      <c r="D685" s="40"/>
      <c r="E685" s="40"/>
      <c r="F685" s="113"/>
      <c r="G685" s="66"/>
    </row>
    <row r="686" spans="1:7" ht="20.25" x14ac:dyDescent="0.3">
      <c r="A686" s="103"/>
      <c r="B686" s="132"/>
      <c r="C686" s="40"/>
      <c r="D686" s="40"/>
      <c r="E686" s="40"/>
      <c r="F686" s="113"/>
      <c r="G686" s="66"/>
    </row>
    <row r="687" spans="1:7" ht="20.25" x14ac:dyDescent="0.3">
      <c r="A687" s="103"/>
      <c r="B687" s="132"/>
      <c r="C687" s="40"/>
      <c r="D687" s="40"/>
      <c r="E687" s="40"/>
      <c r="F687" s="113"/>
      <c r="G687" s="66"/>
    </row>
    <row r="688" spans="1:7" ht="20.25" x14ac:dyDescent="0.3">
      <c r="A688" s="103"/>
      <c r="B688" s="132"/>
      <c r="C688" s="40"/>
      <c r="D688" s="40"/>
      <c r="E688" s="40"/>
      <c r="F688" s="113"/>
      <c r="G688" s="66"/>
    </row>
    <row r="689" spans="1:7" ht="20.25" x14ac:dyDescent="0.3">
      <c r="A689" s="103"/>
      <c r="B689" s="132"/>
      <c r="C689" s="40"/>
      <c r="D689" s="40"/>
      <c r="E689" s="40"/>
      <c r="F689" s="113"/>
      <c r="G689" s="66"/>
    </row>
    <row r="690" spans="1:7" ht="20.25" x14ac:dyDescent="0.3">
      <c r="A690" s="103"/>
      <c r="B690" s="132"/>
      <c r="C690" s="40"/>
      <c r="D690" s="40"/>
      <c r="E690" s="40"/>
      <c r="F690" s="113"/>
      <c r="G690" s="66"/>
    </row>
    <row r="691" spans="1:7" ht="20.25" x14ac:dyDescent="0.3">
      <c r="A691" s="103"/>
      <c r="B691" s="132"/>
      <c r="C691" s="40"/>
      <c r="D691" s="40"/>
      <c r="E691" s="40"/>
      <c r="F691" s="41"/>
      <c r="G691" s="66"/>
    </row>
    <row r="692" spans="1:7" ht="20.25" x14ac:dyDescent="0.3">
      <c r="A692" s="103"/>
      <c r="B692" s="132"/>
      <c r="C692" s="40"/>
      <c r="D692" s="40"/>
      <c r="E692" s="40"/>
      <c r="F692" s="41"/>
      <c r="G692" s="66"/>
    </row>
    <row r="693" spans="1:7" ht="20.25" x14ac:dyDescent="0.3">
      <c r="A693" s="103"/>
      <c r="B693" s="132"/>
      <c r="C693" s="40"/>
      <c r="D693" s="40"/>
      <c r="E693" s="40"/>
      <c r="F693" s="41"/>
      <c r="G693" s="66"/>
    </row>
    <row r="694" spans="1:7" ht="20.25" x14ac:dyDescent="0.3">
      <c r="A694" s="103"/>
      <c r="B694" s="132"/>
      <c r="C694" s="40"/>
      <c r="D694" s="40"/>
      <c r="E694" s="40"/>
      <c r="F694" s="41"/>
      <c r="G694" s="66"/>
    </row>
    <row r="695" spans="1:7" ht="20.25" x14ac:dyDescent="0.3">
      <c r="A695" s="103"/>
      <c r="B695" s="132"/>
      <c r="C695" s="40"/>
      <c r="D695" s="40"/>
      <c r="E695" s="40"/>
      <c r="F695" s="41"/>
      <c r="G695" s="66"/>
    </row>
    <row r="696" spans="1:7" ht="20.25" x14ac:dyDescent="0.3">
      <c r="A696" s="103"/>
      <c r="B696" s="132"/>
      <c r="C696" s="40"/>
      <c r="D696" s="40"/>
      <c r="E696" s="40"/>
      <c r="F696" s="41"/>
      <c r="G696" s="66"/>
    </row>
    <row r="697" spans="1:7" ht="20.25" x14ac:dyDescent="0.3">
      <c r="A697" s="103"/>
      <c r="B697" s="132"/>
      <c r="C697" s="40"/>
      <c r="D697" s="40"/>
      <c r="E697" s="40"/>
      <c r="F697" s="41"/>
      <c r="G697" s="66"/>
    </row>
    <row r="698" spans="1:7" ht="20.25" x14ac:dyDescent="0.3">
      <c r="A698" s="103"/>
      <c r="B698" s="132"/>
      <c r="C698" s="40"/>
      <c r="D698" s="40"/>
      <c r="E698" s="40"/>
      <c r="F698" s="41"/>
      <c r="G698" s="66"/>
    </row>
    <row r="699" spans="1:7" ht="20.25" x14ac:dyDescent="0.3">
      <c r="A699" s="103"/>
      <c r="B699" s="132"/>
      <c r="C699" s="40"/>
      <c r="D699" s="40"/>
      <c r="E699" s="40"/>
      <c r="F699" s="41"/>
      <c r="G699" s="66"/>
    </row>
    <row r="700" spans="1:7" ht="20.25" x14ac:dyDescent="0.3">
      <c r="A700" s="103"/>
      <c r="B700" s="135"/>
      <c r="C700" s="40"/>
      <c r="D700" s="40"/>
      <c r="E700" s="40"/>
      <c r="F700" s="41"/>
      <c r="G700" s="66"/>
    </row>
    <row r="701" spans="1:7" ht="20.25" x14ac:dyDescent="0.3">
      <c r="A701" s="103"/>
      <c r="B701" s="135"/>
      <c r="C701" s="40"/>
      <c r="D701" s="40"/>
      <c r="E701" s="40"/>
      <c r="F701" s="41"/>
      <c r="G701" s="66"/>
    </row>
    <row r="702" spans="1:7" ht="20.25" x14ac:dyDescent="0.3">
      <c r="A702" s="103"/>
      <c r="B702" s="135"/>
      <c r="C702" s="40"/>
      <c r="D702" s="40"/>
      <c r="E702" s="40"/>
      <c r="F702" s="41"/>
      <c r="G702" s="66"/>
    </row>
    <row r="703" spans="1:7" ht="20.25" x14ac:dyDescent="0.3">
      <c r="A703" s="103"/>
      <c r="B703" s="135"/>
      <c r="C703" s="40"/>
      <c r="D703" s="40"/>
      <c r="E703" s="40"/>
      <c r="F703" s="41"/>
      <c r="G703" s="66"/>
    </row>
    <row r="704" spans="1:7" ht="20.25" x14ac:dyDescent="0.3">
      <c r="A704" s="103"/>
      <c r="B704" s="135"/>
      <c r="C704" s="40"/>
      <c r="D704" s="40"/>
      <c r="E704" s="40"/>
      <c r="F704" s="41"/>
      <c r="G704" s="66"/>
    </row>
    <row r="705" spans="1:7" ht="20.25" x14ac:dyDescent="0.3">
      <c r="A705" s="103"/>
      <c r="B705" s="135"/>
      <c r="C705" s="40"/>
      <c r="D705" s="40"/>
      <c r="E705" s="40"/>
      <c r="F705" s="41"/>
      <c r="G705" s="66"/>
    </row>
    <row r="706" spans="1:7" ht="20.25" x14ac:dyDescent="0.3">
      <c r="A706" s="103"/>
      <c r="B706" s="135"/>
      <c r="C706" s="40"/>
      <c r="D706" s="40"/>
      <c r="E706" s="40"/>
      <c r="F706" s="41"/>
      <c r="G706" s="66"/>
    </row>
    <row r="707" spans="1:7" ht="20.25" x14ac:dyDescent="0.3">
      <c r="A707" s="103"/>
      <c r="B707" s="135"/>
      <c r="C707" s="40"/>
      <c r="D707" s="40"/>
      <c r="E707" s="40"/>
      <c r="F707" s="41"/>
      <c r="G707" s="66"/>
    </row>
    <row r="708" spans="1:7" ht="20.25" x14ac:dyDescent="0.3">
      <c r="A708" s="103"/>
      <c r="B708" s="135"/>
      <c r="C708" s="40"/>
      <c r="D708" s="40"/>
      <c r="E708" s="40"/>
      <c r="F708" s="41"/>
      <c r="G708" s="66"/>
    </row>
    <row r="709" spans="1:7" ht="20.25" x14ac:dyDescent="0.3">
      <c r="A709" s="103"/>
      <c r="B709" s="135"/>
      <c r="C709" s="40"/>
      <c r="D709" s="40"/>
      <c r="E709" s="40"/>
      <c r="F709" s="41"/>
      <c r="G709" s="66"/>
    </row>
    <row r="710" spans="1:7" ht="20.25" x14ac:dyDescent="0.3">
      <c r="A710" s="103"/>
      <c r="B710" s="135"/>
      <c r="C710" s="40"/>
      <c r="D710" s="40"/>
      <c r="E710" s="40"/>
      <c r="F710" s="41"/>
      <c r="G710" s="66"/>
    </row>
    <row r="711" spans="1:7" ht="20.25" x14ac:dyDescent="0.3">
      <c r="A711" s="103"/>
      <c r="B711" s="135"/>
      <c r="C711" s="136"/>
      <c r="D711" s="40"/>
      <c r="E711" s="136"/>
      <c r="G711" s="66"/>
    </row>
    <row r="712" spans="1:7" ht="20.25" x14ac:dyDescent="0.3">
      <c r="A712" s="103"/>
      <c r="C712" s="136"/>
      <c r="D712" s="136"/>
      <c r="E712" s="136"/>
      <c r="G712" s="66"/>
    </row>
    <row r="713" spans="1:7" ht="20.25" x14ac:dyDescent="0.3">
      <c r="A713" s="103"/>
      <c r="C713" s="136"/>
      <c r="D713" s="136"/>
      <c r="E713" s="136"/>
      <c r="G713" s="66"/>
    </row>
    <row r="714" spans="1:7" ht="20.25" x14ac:dyDescent="0.3">
      <c r="A714" s="103"/>
      <c r="C714" s="136"/>
      <c r="D714" s="136"/>
      <c r="E714" s="136"/>
      <c r="G714" s="66"/>
    </row>
    <row r="715" spans="1:7" ht="20.25" x14ac:dyDescent="0.3">
      <c r="A715" s="103"/>
      <c r="C715" s="136"/>
      <c r="D715" s="136"/>
      <c r="E715" s="136"/>
      <c r="G715" s="66"/>
    </row>
    <row r="716" spans="1:7" ht="20.25" x14ac:dyDescent="0.3">
      <c r="A716" s="103"/>
      <c r="C716" s="136"/>
      <c r="D716" s="136"/>
      <c r="E716" s="136"/>
      <c r="G716" s="66"/>
    </row>
    <row r="717" spans="1:7" ht="20.25" x14ac:dyDescent="0.3">
      <c r="A717" s="103"/>
      <c r="C717" s="136"/>
      <c r="D717" s="136"/>
      <c r="E717" s="136"/>
      <c r="G717" s="66"/>
    </row>
    <row r="718" spans="1:7" ht="20.25" x14ac:dyDescent="0.3">
      <c r="A718" s="103"/>
      <c r="C718" s="136"/>
      <c r="D718" s="136"/>
      <c r="E718" s="136"/>
      <c r="G718" s="66"/>
    </row>
    <row r="719" spans="1:7" ht="20.25" x14ac:dyDescent="0.3">
      <c r="A719" s="103"/>
      <c r="C719" s="136"/>
      <c r="D719" s="136"/>
      <c r="E719" s="136"/>
      <c r="G719" s="66"/>
    </row>
    <row r="720" spans="1:7" ht="20.25" x14ac:dyDescent="0.3">
      <c r="A720" s="103"/>
      <c r="C720" s="136"/>
      <c r="D720" s="136"/>
      <c r="E720" s="136"/>
      <c r="G720" s="66"/>
    </row>
    <row r="721" spans="1:7" ht="20.25" x14ac:dyDescent="0.3">
      <c r="A721" s="103"/>
      <c r="C721" s="136"/>
      <c r="D721" s="136"/>
      <c r="E721" s="136"/>
      <c r="G721" s="66"/>
    </row>
    <row r="722" spans="1:7" ht="20.25" x14ac:dyDescent="0.3">
      <c r="A722" s="103"/>
      <c r="C722" s="136"/>
      <c r="D722" s="136"/>
      <c r="E722" s="136"/>
      <c r="G722" s="66"/>
    </row>
    <row r="723" spans="1:7" ht="20.25" x14ac:dyDescent="0.3">
      <c r="A723" s="103"/>
      <c r="C723" s="136"/>
      <c r="D723" s="136"/>
      <c r="E723" s="136"/>
      <c r="G723" s="66"/>
    </row>
    <row r="724" spans="1:7" ht="20.25" x14ac:dyDescent="0.3">
      <c r="A724" s="103"/>
      <c r="C724" s="136"/>
      <c r="D724" s="136"/>
      <c r="E724" s="136"/>
      <c r="G724" s="66"/>
    </row>
    <row r="725" spans="1:7" ht="20.25" x14ac:dyDescent="0.3">
      <c r="A725" s="103"/>
      <c r="C725" s="136"/>
      <c r="D725" s="136"/>
      <c r="E725" s="136"/>
      <c r="G725" s="66"/>
    </row>
    <row r="726" spans="1:7" ht="20.25" x14ac:dyDescent="0.3">
      <c r="A726" s="103"/>
      <c r="C726" s="136"/>
      <c r="D726" s="136"/>
      <c r="E726" s="136"/>
      <c r="G726" s="66"/>
    </row>
    <row r="727" spans="1:7" ht="20.25" x14ac:dyDescent="0.3">
      <c r="A727" s="103"/>
      <c r="C727" s="136"/>
      <c r="D727" s="136"/>
      <c r="E727" s="136"/>
      <c r="G727" s="66"/>
    </row>
    <row r="728" spans="1:7" ht="20.25" x14ac:dyDescent="0.3">
      <c r="A728" s="103"/>
      <c r="C728" s="136"/>
      <c r="D728" s="136"/>
      <c r="E728" s="136"/>
      <c r="G728" s="66"/>
    </row>
    <row r="729" spans="1:7" ht="20.25" x14ac:dyDescent="0.3">
      <c r="A729" s="103"/>
      <c r="C729" s="136"/>
      <c r="D729" s="136"/>
      <c r="E729" s="136"/>
      <c r="G729" s="66"/>
    </row>
    <row r="730" spans="1:7" ht="20.25" x14ac:dyDescent="0.3">
      <c r="A730" s="103"/>
      <c r="C730" s="136"/>
      <c r="D730" s="136"/>
      <c r="E730" s="136"/>
      <c r="G730" s="66"/>
    </row>
    <row r="731" spans="1:7" ht="20.25" x14ac:dyDescent="0.3">
      <c r="A731" s="103"/>
      <c r="C731" s="136"/>
      <c r="D731" s="136"/>
      <c r="E731" s="136"/>
      <c r="G731" s="66"/>
    </row>
    <row r="732" spans="1:7" ht="20.25" x14ac:dyDescent="0.3">
      <c r="A732" s="103"/>
      <c r="C732" s="136"/>
      <c r="D732" s="136"/>
      <c r="E732" s="136"/>
      <c r="G732" s="66"/>
    </row>
    <row r="733" spans="1:7" ht="20.25" x14ac:dyDescent="0.3">
      <c r="A733" s="103"/>
      <c r="C733" s="136"/>
      <c r="D733" s="136"/>
      <c r="E733" s="136"/>
      <c r="G733" s="66"/>
    </row>
    <row r="734" spans="1:7" ht="20.25" x14ac:dyDescent="0.3">
      <c r="A734" s="103"/>
      <c r="C734" s="136"/>
      <c r="D734" s="136"/>
      <c r="E734" s="136"/>
      <c r="G734" s="66"/>
    </row>
    <row r="735" spans="1:7" ht="20.25" x14ac:dyDescent="0.3">
      <c r="A735" s="103"/>
      <c r="C735" s="136"/>
      <c r="D735" s="136"/>
      <c r="E735" s="136"/>
      <c r="G735" s="66"/>
    </row>
    <row r="736" spans="1:7" ht="20.25" x14ac:dyDescent="0.3">
      <c r="A736" s="103"/>
      <c r="C736" s="136"/>
      <c r="D736" s="136"/>
      <c r="E736" s="136"/>
      <c r="G736" s="66"/>
    </row>
    <row r="737" spans="1:7" ht="20.25" x14ac:dyDescent="0.3">
      <c r="A737" s="103"/>
      <c r="C737" s="136"/>
      <c r="D737" s="136"/>
      <c r="E737" s="136"/>
      <c r="G737" s="66"/>
    </row>
    <row r="738" spans="1:7" ht="20.25" x14ac:dyDescent="0.3">
      <c r="A738" s="103"/>
      <c r="C738" s="136"/>
      <c r="D738" s="136"/>
      <c r="E738" s="136"/>
      <c r="G738" s="66"/>
    </row>
    <row r="739" spans="1:7" ht="20.25" x14ac:dyDescent="0.3">
      <c r="A739" s="103"/>
      <c r="C739" s="136"/>
      <c r="D739" s="136"/>
      <c r="E739" s="136"/>
      <c r="G739" s="66"/>
    </row>
    <row r="740" spans="1:7" ht="20.25" x14ac:dyDescent="0.3">
      <c r="A740" s="103"/>
      <c r="C740" s="136"/>
      <c r="D740" s="136"/>
      <c r="E740" s="136"/>
      <c r="G740" s="66"/>
    </row>
    <row r="741" spans="1:7" ht="20.25" x14ac:dyDescent="0.3">
      <c r="A741" s="103"/>
      <c r="C741" s="136"/>
      <c r="D741" s="136"/>
      <c r="E741" s="136"/>
      <c r="G741" s="66"/>
    </row>
    <row r="742" spans="1:7" ht="20.25" x14ac:dyDescent="0.3">
      <c r="A742" s="103"/>
      <c r="C742" s="136"/>
      <c r="D742" s="136"/>
      <c r="E742" s="136"/>
      <c r="G742" s="66"/>
    </row>
    <row r="743" spans="1:7" ht="20.25" x14ac:dyDescent="0.3">
      <c r="A743" s="103"/>
      <c r="C743" s="136"/>
      <c r="D743" s="136"/>
      <c r="E743" s="136"/>
      <c r="G743" s="66"/>
    </row>
    <row r="744" spans="1:7" ht="20.25" x14ac:dyDescent="0.3">
      <c r="A744" s="103"/>
      <c r="C744" s="136"/>
      <c r="D744" s="136"/>
      <c r="E744" s="136"/>
      <c r="G744" s="66"/>
    </row>
    <row r="745" spans="1:7" ht="20.25" x14ac:dyDescent="0.3">
      <c r="A745" s="103"/>
      <c r="C745" s="136"/>
      <c r="D745" s="136"/>
      <c r="E745" s="136"/>
      <c r="G745" s="66"/>
    </row>
    <row r="746" spans="1:7" ht="20.25" x14ac:dyDescent="0.3">
      <c r="A746" s="103"/>
      <c r="C746" s="136"/>
      <c r="D746" s="136"/>
      <c r="E746" s="136"/>
      <c r="G746" s="66"/>
    </row>
    <row r="747" spans="1:7" ht="20.25" x14ac:dyDescent="0.3">
      <c r="A747" s="103"/>
      <c r="C747" s="136"/>
      <c r="D747" s="136"/>
      <c r="E747" s="136"/>
      <c r="G747" s="66"/>
    </row>
    <row r="748" spans="1:7" ht="20.25" x14ac:dyDescent="0.3">
      <c r="A748" s="103"/>
      <c r="C748" s="136"/>
      <c r="D748" s="136"/>
      <c r="E748" s="136"/>
      <c r="G748" s="66"/>
    </row>
    <row r="749" spans="1:7" ht="20.25" x14ac:dyDescent="0.3">
      <c r="C749" s="136"/>
      <c r="D749" s="136"/>
      <c r="E749" s="136"/>
      <c r="G749" s="66"/>
    </row>
    <row r="750" spans="1:7" ht="20.25" x14ac:dyDescent="0.3">
      <c r="C750" s="136"/>
      <c r="D750" s="136"/>
      <c r="E750" s="136"/>
      <c r="G750" s="66"/>
    </row>
    <row r="751" spans="1:7" ht="20.25" x14ac:dyDescent="0.3">
      <c r="C751" s="136"/>
      <c r="D751" s="136"/>
      <c r="E751" s="136"/>
      <c r="G751" s="66"/>
    </row>
    <row r="752" spans="1:7" ht="20.25" x14ac:dyDescent="0.3">
      <c r="C752" s="136"/>
      <c r="D752" s="136"/>
      <c r="E752" s="136"/>
      <c r="G752" s="66"/>
    </row>
    <row r="753" spans="3:7" ht="20.25" x14ac:dyDescent="0.3">
      <c r="C753" s="136"/>
      <c r="D753" s="136"/>
      <c r="E753" s="136"/>
      <c r="G753" s="66"/>
    </row>
    <row r="754" spans="3:7" ht="20.25" x14ac:dyDescent="0.3">
      <c r="C754" s="136"/>
      <c r="D754" s="136"/>
      <c r="E754" s="136"/>
      <c r="G754" s="66"/>
    </row>
    <row r="755" spans="3:7" ht="20.25" x14ac:dyDescent="0.3">
      <c r="C755" s="136"/>
      <c r="D755" s="136"/>
      <c r="E755" s="136"/>
      <c r="G755" s="66"/>
    </row>
    <row r="756" spans="3:7" ht="20.25" x14ac:dyDescent="0.3">
      <c r="C756" s="136"/>
      <c r="D756" s="136"/>
      <c r="E756" s="136"/>
      <c r="G756" s="66"/>
    </row>
    <row r="757" spans="3:7" ht="20.25" x14ac:dyDescent="0.3">
      <c r="C757" s="136"/>
      <c r="D757" s="136"/>
      <c r="E757" s="136"/>
      <c r="G757" s="66"/>
    </row>
    <row r="758" spans="3:7" ht="20.25" x14ac:dyDescent="0.3">
      <c r="C758" s="136"/>
      <c r="D758" s="136"/>
      <c r="E758" s="136"/>
      <c r="G758" s="66"/>
    </row>
    <row r="759" spans="3:7" ht="20.25" x14ac:dyDescent="0.3">
      <c r="C759" s="136"/>
      <c r="D759" s="136"/>
      <c r="E759" s="136"/>
      <c r="G759" s="66"/>
    </row>
    <row r="760" spans="3:7" ht="20.25" x14ac:dyDescent="0.3">
      <c r="C760" s="136"/>
      <c r="D760" s="136"/>
      <c r="E760" s="136"/>
      <c r="G760" s="66"/>
    </row>
    <row r="761" spans="3:7" ht="20.25" x14ac:dyDescent="0.3">
      <c r="C761" s="136"/>
      <c r="D761" s="136"/>
      <c r="E761" s="136"/>
      <c r="G761" s="66"/>
    </row>
    <row r="762" spans="3:7" ht="20.25" x14ac:dyDescent="0.3">
      <c r="C762" s="136"/>
      <c r="D762" s="136"/>
      <c r="E762" s="136"/>
      <c r="G762" s="66"/>
    </row>
    <row r="763" spans="3:7" ht="20.25" x14ac:dyDescent="0.3">
      <c r="C763" s="136"/>
      <c r="D763" s="136"/>
      <c r="E763" s="136"/>
      <c r="G763" s="66"/>
    </row>
    <row r="764" spans="3:7" ht="20.25" x14ac:dyDescent="0.3">
      <c r="C764" s="136"/>
      <c r="D764" s="136"/>
      <c r="E764" s="136"/>
      <c r="G764" s="66"/>
    </row>
    <row r="765" spans="3:7" ht="20.25" x14ac:dyDescent="0.3">
      <c r="C765" s="136"/>
      <c r="D765" s="136"/>
      <c r="E765" s="136"/>
      <c r="G765" s="66"/>
    </row>
    <row r="766" spans="3:7" ht="20.25" x14ac:dyDescent="0.3">
      <c r="C766" s="136"/>
      <c r="D766" s="136"/>
      <c r="E766" s="136"/>
      <c r="G766" s="66"/>
    </row>
    <row r="767" spans="3:7" ht="20.25" x14ac:dyDescent="0.3">
      <c r="C767" s="136"/>
      <c r="D767" s="136"/>
      <c r="E767" s="136"/>
      <c r="G767" s="66"/>
    </row>
    <row r="768" spans="3:7" ht="20.25" x14ac:dyDescent="0.3">
      <c r="C768" s="136"/>
      <c r="D768" s="136"/>
      <c r="E768" s="136"/>
      <c r="G768" s="66"/>
    </row>
    <row r="769" spans="3:7" ht="20.25" x14ac:dyDescent="0.3">
      <c r="C769" s="136"/>
      <c r="D769" s="136"/>
      <c r="E769" s="136"/>
      <c r="G769" s="66"/>
    </row>
    <row r="770" spans="3:7" ht="20.25" x14ac:dyDescent="0.3">
      <c r="C770" s="136"/>
      <c r="D770" s="136"/>
      <c r="E770" s="136"/>
      <c r="G770" s="66"/>
    </row>
    <row r="771" spans="3:7" ht="20.25" x14ac:dyDescent="0.3">
      <c r="C771" s="136"/>
      <c r="D771" s="136"/>
      <c r="E771" s="136"/>
      <c r="G771" s="66"/>
    </row>
    <row r="772" spans="3:7" ht="20.25" x14ac:dyDescent="0.3">
      <c r="C772" s="136"/>
      <c r="D772" s="136"/>
      <c r="E772" s="136"/>
      <c r="G772" s="66"/>
    </row>
    <row r="773" spans="3:7" ht="20.25" x14ac:dyDescent="0.3">
      <c r="C773" s="136"/>
      <c r="D773" s="136"/>
      <c r="E773" s="136"/>
      <c r="G773" s="66"/>
    </row>
    <row r="774" spans="3:7" ht="20.25" x14ac:dyDescent="0.3">
      <c r="C774" s="136"/>
      <c r="D774" s="136"/>
      <c r="E774" s="136"/>
      <c r="G774" s="66"/>
    </row>
    <row r="775" spans="3:7" ht="20.25" x14ac:dyDescent="0.3">
      <c r="C775" s="136"/>
      <c r="D775" s="136"/>
      <c r="E775" s="136"/>
      <c r="G775" s="66"/>
    </row>
    <row r="776" spans="3:7" ht="20.25" x14ac:dyDescent="0.3">
      <c r="C776" s="136"/>
      <c r="D776" s="136"/>
      <c r="E776" s="136"/>
      <c r="G776" s="66"/>
    </row>
    <row r="777" spans="3:7" ht="20.25" x14ac:dyDescent="0.3">
      <c r="C777" s="136"/>
      <c r="D777" s="136"/>
      <c r="E777" s="136"/>
      <c r="G777" s="66"/>
    </row>
    <row r="778" spans="3:7" ht="20.25" x14ac:dyDescent="0.3">
      <c r="C778" s="136"/>
      <c r="D778" s="136"/>
      <c r="E778" s="136"/>
      <c r="G778" s="66"/>
    </row>
    <row r="779" spans="3:7" ht="20.25" x14ac:dyDescent="0.3">
      <c r="C779" s="136"/>
      <c r="D779" s="136"/>
      <c r="E779" s="136"/>
      <c r="G779" s="66"/>
    </row>
    <row r="780" spans="3:7" ht="20.25" x14ac:dyDescent="0.3">
      <c r="C780" s="136"/>
      <c r="D780" s="136"/>
      <c r="E780" s="136"/>
      <c r="G780" s="66"/>
    </row>
    <row r="781" spans="3:7" ht="20.25" x14ac:dyDescent="0.3">
      <c r="C781" s="136"/>
      <c r="D781" s="136"/>
      <c r="E781" s="136"/>
      <c r="G781" s="66"/>
    </row>
    <row r="782" spans="3:7" ht="20.25" x14ac:dyDescent="0.3">
      <c r="C782" s="136"/>
      <c r="D782" s="136"/>
      <c r="E782" s="136"/>
      <c r="G782" s="66"/>
    </row>
    <row r="783" spans="3:7" ht="20.25" x14ac:dyDescent="0.3">
      <c r="C783" s="136"/>
      <c r="D783" s="136"/>
      <c r="E783" s="136"/>
      <c r="G783" s="66"/>
    </row>
    <row r="784" spans="3:7" ht="20.25" x14ac:dyDescent="0.3">
      <c r="C784" s="136"/>
      <c r="D784" s="136"/>
      <c r="E784" s="136"/>
      <c r="G784" s="66"/>
    </row>
    <row r="785" spans="3:7" ht="20.25" x14ac:dyDescent="0.3">
      <c r="C785" s="136"/>
      <c r="D785" s="136"/>
      <c r="E785" s="136"/>
      <c r="G785" s="66"/>
    </row>
    <row r="786" spans="3:7" ht="20.25" x14ac:dyDescent="0.3">
      <c r="C786" s="136"/>
      <c r="D786" s="136"/>
      <c r="E786" s="136"/>
      <c r="G786" s="66"/>
    </row>
    <row r="787" spans="3:7" ht="20.25" x14ac:dyDescent="0.3">
      <c r="C787" s="136"/>
      <c r="D787" s="136"/>
      <c r="E787" s="136"/>
      <c r="G787" s="66"/>
    </row>
    <row r="788" spans="3:7" ht="20.25" x14ac:dyDescent="0.3">
      <c r="C788" s="136"/>
      <c r="D788" s="136"/>
      <c r="E788" s="136"/>
      <c r="G788" s="66"/>
    </row>
    <row r="789" spans="3:7" ht="20.25" x14ac:dyDescent="0.3">
      <c r="C789" s="136"/>
      <c r="D789" s="136"/>
      <c r="E789" s="136"/>
      <c r="G789" s="66"/>
    </row>
    <row r="790" spans="3:7" ht="20.25" x14ac:dyDescent="0.3">
      <c r="C790" s="136"/>
      <c r="D790" s="136"/>
      <c r="E790" s="136"/>
      <c r="G790" s="66"/>
    </row>
    <row r="791" spans="3:7" ht="20.25" x14ac:dyDescent="0.3">
      <c r="C791" s="136"/>
      <c r="D791" s="136"/>
      <c r="E791" s="136"/>
      <c r="G791" s="66"/>
    </row>
    <row r="792" spans="3:7" ht="20.25" x14ac:dyDescent="0.3">
      <c r="C792" s="136"/>
      <c r="D792" s="136"/>
      <c r="E792" s="136"/>
      <c r="G792" s="66"/>
    </row>
    <row r="793" spans="3:7" ht="20.25" x14ac:dyDescent="0.3">
      <c r="C793" s="136"/>
      <c r="D793" s="136"/>
      <c r="E793" s="136"/>
      <c r="G793" s="66"/>
    </row>
    <row r="794" spans="3:7" ht="20.25" x14ac:dyDescent="0.3">
      <c r="C794" s="136"/>
      <c r="D794" s="136"/>
      <c r="E794" s="136"/>
      <c r="G794" s="66"/>
    </row>
    <row r="795" spans="3:7" ht="20.25" x14ac:dyDescent="0.3">
      <c r="C795" s="136"/>
      <c r="D795" s="136"/>
      <c r="E795" s="136"/>
      <c r="G795" s="66"/>
    </row>
    <row r="796" spans="3:7" ht="20.25" x14ac:dyDescent="0.3">
      <c r="C796" s="136"/>
      <c r="D796" s="136"/>
      <c r="E796" s="136"/>
      <c r="G796" s="66"/>
    </row>
    <row r="797" spans="3:7" ht="20.25" x14ac:dyDescent="0.3">
      <c r="C797" s="136"/>
      <c r="D797" s="136"/>
      <c r="E797" s="136"/>
      <c r="G797" s="66"/>
    </row>
    <row r="798" spans="3:7" ht="20.25" x14ac:dyDescent="0.3">
      <c r="C798" s="136"/>
      <c r="D798" s="136"/>
      <c r="E798" s="136"/>
      <c r="G798" s="66"/>
    </row>
    <row r="799" spans="3:7" ht="20.25" x14ac:dyDescent="0.3">
      <c r="C799" s="136"/>
      <c r="D799" s="136"/>
      <c r="E799" s="136"/>
      <c r="G799" s="66"/>
    </row>
    <row r="800" spans="3:7" ht="20.25" x14ac:dyDescent="0.3">
      <c r="C800" s="136"/>
      <c r="D800" s="136"/>
      <c r="E800" s="136"/>
      <c r="G800" s="66"/>
    </row>
    <row r="801" spans="3:7" ht="20.25" x14ac:dyDescent="0.3">
      <c r="C801" s="136"/>
      <c r="D801" s="136"/>
      <c r="E801" s="136"/>
      <c r="G801" s="66"/>
    </row>
    <row r="802" spans="3:7" ht="20.25" x14ac:dyDescent="0.3">
      <c r="C802" s="136"/>
      <c r="D802" s="136"/>
      <c r="E802" s="136"/>
      <c r="G802" s="66"/>
    </row>
    <row r="803" spans="3:7" x14ac:dyDescent="0.3">
      <c r="C803" s="136"/>
      <c r="D803" s="136"/>
      <c r="E803" s="136"/>
    </row>
    <row r="804" spans="3:7" x14ac:dyDescent="0.3">
      <c r="C804" s="136"/>
      <c r="D804" s="136"/>
      <c r="E804" s="136"/>
    </row>
    <row r="805" spans="3:7" x14ac:dyDescent="0.3">
      <c r="C805" s="136"/>
      <c r="D805" s="136"/>
      <c r="E805" s="136"/>
    </row>
    <row r="806" spans="3:7" x14ac:dyDescent="0.3">
      <c r="C806" s="136"/>
      <c r="D806" s="136"/>
      <c r="E806" s="136"/>
    </row>
    <row r="807" spans="3:7" x14ac:dyDescent="0.3">
      <c r="D807" s="136"/>
    </row>
  </sheetData>
  <mergeCells count="2">
    <mergeCell ref="A1:E1"/>
    <mergeCell ref="B2:E2"/>
  </mergeCells>
  <pageMargins left="0.39370078740157483" right="0.19685039370078741" top="0.47244094488188981" bottom="0.47244094488188981" header="0.23622047244094491" footer="0.51181102362204722"/>
  <pageSetup paperSize="9" scale="67" fitToHeight="34" orientation="portrait" r:id="rId1"/>
  <headerFooter alignWithMargins="0">
    <oddHeader>&amp;C&amp;P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Доходы.</vt:lpstr>
      <vt:lpstr>Доходы.!Заголовки_для_печати</vt:lpstr>
      <vt:lpstr>Доходы.!Область_печати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dcterms:created xsi:type="dcterms:W3CDTF">2021-04-09T11:22:32Z</dcterms:created>
  <dcterms:modified xsi:type="dcterms:W3CDTF">2021-04-09T11:22:45Z</dcterms:modified>
</cp:coreProperties>
</file>