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05" windowWidth="9690" windowHeight="4605" activeTab="2"/>
  </bookViews>
  <sheets>
    <sheet name="Расходы" sheetId="1" r:id="rId1"/>
    <sheet name="Источники" sheetId="2" r:id="rId2"/>
    <sheet name="Доходы." sheetId="3" r:id="rId3"/>
    <sheet name="Лист1" sheetId="4" r:id="rId4"/>
    <sheet name="Лист2" sheetId="5" r:id="rId5"/>
  </sheets>
  <definedNames>
    <definedName name="Z_2F5E1735_702E_4BDC_A527_932B167F55AA_.wvu.PrintArea" localSheetId="0" hidden="1">'Расходы'!$A$2:$F$86</definedName>
    <definedName name="Z_2F5E1735_702E_4BDC_A527_932B167F55AA_.wvu.PrintTitles" localSheetId="0" hidden="1">'Расходы'!$4:$4</definedName>
    <definedName name="Z_2F5E1735_702E_4BDC_A527_932B167F55AA_.wvu.Rows" localSheetId="0" hidden="1">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,'Расходы'!#REF!</definedName>
    <definedName name="Z_A073BF40_DBEA_11D8_816D_0004757DD25A_.wvu.PrintArea" localSheetId="0" hidden="1">'Расходы'!$A$2:$F$86</definedName>
    <definedName name="Z_A073BF40_DBEA_11D8_816D_0004757DD25A_.wvu.PrintTitles" localSheetId="0" hidden="1">'Расходы'!$4:$4</definedName>
    <definedName name="_xlnm.Print_Titles" localSheetId="2">'Доходы.'!$4:$4</definedName>
    <definedName name="_xlnm.Print_Titles" localSheetId="1">'Источники'!$4:$4</definedName>
    <definedName name="_xlnm.Print_Titles" localSheetId="0">'Расходы'!$4:$4</definedName>
    <definedName name="_xlnm.Print_Area" localSheetId="2">'Доходы.'!$A$1:$F$76</definedName>
    <definedName name="_xlnm.Print_Area" localSheetId="1">'Источники'!$A$1:$F$28</definedName>
    <definedName name="_xlnm.Print_Area" localSheetId="0">'Расходы'!$A$1:$F$83</definedName>
  </definedNames>
  <calcPr fullCalcOnLoad="1"/>
</workbook>
</file>

<file path=xl/sharedStrings.xml><?xml version="1.0" encoding="utf-8"?>
<sst xmlns="http://schemas.openxmlformats.org/spreadsheetml/2006/main" count="357" uniqueCount="349">
  <si>
    <t>01 06 05 00 00 0000 000</t>
  </si>
  <si>
    <t>8.1. Культура</t>
  </si>
  <si>
    <t>9. ЗДРАВООХРАНЕНИЕ</t>
  </si>
  <si>
    <t>9.1. Стационарная медицинская помощь</t>
  </si>
  <si>
    <t>9.2. Амбулаторная помощь</t>
  </si>
  <si>
    <t>9.4. Скорая медицинская помощь</t>
  </si>
  <si>
    <t>9.5. Санаторно-оздоровительная помощь</t>
  </si>
  <si>
    <t>9.6. Заготовка, переработка, хранение и обеспечение безопасности донорской крови и ее компонентов</t>
  </si>
  <si>
    <t>0909</t>
  </si>
  <si>
    <t>10. СОЦИАЛЬНАЯ ПОЛИТИКА</t>
  </si>
  <si>
    <t>11. ФИЗИЧЕСКАЯ КУЛЬТУРА  И СПОРТ</t>
  </si>
  <si>
    <t>1200</t>
  </si>
  <si>
    <t>0406</t>
  </si>
  <si>
    <t>1.6. Государственная пошлина</t>
  </si>
  <si>
    <t>12.3. Другие вопросы в области средств массовой информации</t>
  </si>
  <si>
    <t>1300</t>
  </si>
  <si>
    <t>13. ОБСЛУЖИВАНИЕ ГОСУДАРСТВЕННОГО И МУНИЦИПАЛЬНОГО ДОЛГА</t>
  </si>
  <si>
    <t>1301</t>
  </si>
  <si>
    <t>1400</t>
  </si>
  <si>
    <t>1401</t>
  </si>
  <si>
    <t>14.1. Дотации на выравнивание бюджетной обеспеченности субъектов Российской Федерации и муниципальных образований</t>
  </si>
  <si>
    <t>1402</t>
  </si>
  <si>
    <t xml:space="preserve">14.2. Иные дотации </t>
  </si>
  <si>
    <t>1403</t>
  </si>
  <si>
    <t>14.3. Прочие межбюджетные трансферты общего характера</t>
  </si>
  <si>
    <t xml:space="preserve">1 11 09000 00 0000 120 </t>
  </si>
  <si>
    <t>ДЕФИЦИТ  (-),  ПРОФИЦИТ (+)</t>
  </si>
  <si>
    <t>1.1.2. Налог на доходы физических лиц</t>
  </si>
  <si>
    <t>1 06 05000 02 0000 110</t>
  </si>
  <si>
    <t>1.7. Задолженность и перерасчеты по отмененным налогам, сборам и иным обязательным платежам</t>
  </si>
  <si>
    <t xml:space="preserve">1.5.2. Сборы  за пользование объектами животного мира и за пользование объектами водных биологических ресурсов  </t>
  </si>
  <si>
    <t>0105</t>
  </si>
  <si>
    <t>0106</t>
  </si>
  <si>
    <t>0113</t>
  </si>
  <si>
    <t>0200</t>
  </si>
  <si>
    <t>0203</t>
  </si>
  <si>
    <t>2.1. Мобилизационная и вневойсковая подготовка</t>
  </si>
  <si>
    <t>2. НАЦИОНАЛЬНАЯ ОБОРОНА</t>
  </si>
  <si>
    <t xml:space="preserve">3. НАЦИОНАЛЬНАЯ БЕЗОПАСНОСТЬ И  ПРАВООХРАНИТЕЛЬНАЯ  ДЕЯТЕЛЬНОСТЬ  </t>
  </si>
  <si>
    <t>4. НАЦИОНАЛЬНАЯ ЭКОНОМИКА</t>
  </si>
  <si>
    <t>4.1. Общеэкономические вопросы</t>
  </si>
  <si>
    <t>4.2. Топливно-энергетический комплекс</t>
  </si>
  <si>
    <t>13.1. Обслуживание государственного внутреннего и муниципального долга</t>
  </si>
  <si>
    <t xml:space="preserve">1.9.1. Плата за негативное воздействие на окружающую среду </t>
  </si>
  <si>
    <t>0501</t>
  </si>
  <si>
    <t>0502</t>
  </si>
  <si>
    <t>0701</t>
  </si>
  <si>
    <t>0702</t>
  </si>
  <si>
    <t>0704</t>
  </si>
  <si>
    <t>0705</t>
  </si>
  <si>
    <t>0706</t>
  </si>
  <si>
    <t>0707</t>
  </si>
  <si>
    <t>01 02 00 00 02 0000 810</t>
  </si>
  <si>
    <t>01 03 00 00 00 0000 000</t>
  </si>
  <si>
    <t>1 14 02000 00 0000 000</t>
  </si>
  <si>
    <t>1 15 00000 00 0000 000</t>
  </si>
  <si>
    <t>01 05 02 01 02 0000 510</t>
  </si>
  <si>
    <t>7.2. Общее образование</t>
  </si>
  <si>
    <t>1 07 01000 01 0000 110</t>
  </si>
  <si>
    <t>1 07 04000 01 0000 110</t>
  </si>
  <si>
    <t>1. Государственные (муниципальные) ценные бумаги, номинальная стоимость которых указана в валюте Российской Федерации</t>
  </si>
  <si>
    <t>1.4.1. Налог на имущество организаций</t>
  </si>
  <si>
    <t>5. ЖИЛИЩНО-КОММУНАЛЬНОЕ ХОЗЯЙСТВО</t>
  </si>
  <si>
    <t>5.1. Жилищное хозяйство</t>
  </si>
  <si>
    <t>5.2. Коммунальное хозяйство</t>
  </si>
  <si>
    <t>5.3. Благоустройство</t>
  </si>
  <si>
    <t>5.4. Другие вопросы в области жилищно-коммунального хозяйства</t>
  </si>
  <si>
    <t xml:space="preserve">6. ОХРАНА  ОКРУЖАЮЩЕЙ СРЕДЫ  </t>
  </si>
  <si>
    <t>7. ОБРАЗОВАНИЕ</t>
  </si>
  <si>
    <t>7.1. Дошкольное образование</t>
  </si>
  <si>
    <t>0605</t>
  </si>
  <si>
    <t>12. СРЕДСТВА МАССОВОЙ ИНФОРМАЦИИ</t>
  </si>
  <si>
    <t>1201</t>
  </si>
  <si>
    <t>12.1. Телевидение и радиовещание</t>
  </si>
  <si>
    <t>1202</t>
  </si>
  <si>
    <t>12.2. Периодическая печать и издательства</t>
  </si>
  <si>
    <t>1204</t>
  </si>
  <si>
    <t>0503</t>
  </si>
  <si>
    <t>2. Кредиты кредитных организаций в валюте Российской Федерации</t>
  </si>
  <si>
    <t>1 11 03000 00 0000 120</t>
  </si>
  <si>
    <t>1 11 05000 00 0000 120</t>
  </si>
  <si>
    <t>2. БЕЗВОЗМЕЗДНЫЕ ПОСТУПЛЕНИЯ</t>
  </si>
  <si>
    <t>1.1. Налоги на прибыль, доходы</t>
  </si>
  <si>
    <t>С П Р А В К А</t>
  </si>
  <si>
    <t>01 05 02 01 02 0000 610</t>
  </si>
  <si>
    <t>01 06 00 00 00 0000 000</t>
  </si>
  <si>
    <t>01 02 00 00 02 0000 710</t>
  </si>
  <si>
    <t>4. Изменение остатков средств на счетах по учету средств бюджета</t>
  </si>
  <si>
    <t>4.1. Увеличение остатков средств бюджетов</t>
  </si>
  <si>
    <t>4.2. Уменьшение остатков средств бюджетов</t>
  </si>
  <si>
    <t>1.12. Административные платежи и сборы</t>
  </si>
  <si>
    <t>1 15 02000 00 0000 140</t>
  </si>
  <si>
    <t>1 08 07000 01 0000 110</t>
  </si>
  <si>
    <t>5. Иные источники внутреннего финансирования дефицитов бюджетов</t>
  </si>
  <si>
    <t>0905</t>
  </si>
  <si>
    <t>0906</t>
  </si>
  <si>
    <t>1105</t>
  </si>
  <si>
    <t>1.8 Доходы от использования имущества, находящегося в государственной и муниципальной собственности</t>
  </si>
  <si>
    <t xml:space="preserve">Наименование  </t>
  </si>
  <si>
    <t>1 13 00000 00 0000 000</t>
  </si>
  <si>
    <t>0104</t>
  </si>
  <si>
    <t>01 06 05 02 02 0000 540</t>
  </si>
  <si>
    <t>Остаток от уточненного плана</t>
  </si>
  <si>
    <t>1.3.1. Налог, взимаемый в связи с применением упрощенной системы налогообложения</t>
  </si>
  <si>
    <t>1.4.2. Транспортный налог</t>
  </si>
  <si>
    <t>1.13. Штрафы, санкции,  возмещение  ущерба</t>
  </si>
  <si>
    <t>2 02 00000 00 0000 000</t>
  </si>
  <si>
    <t>1 14 00000 00 0000 000</t>
  </si>
  <si>
    <t>1.11. Доходы от продажи материальных и нематериальных активов</t>
  </si>
  <si>
    <t>% исполн.  к уточн. плану</t>
  </si>
  <si>
    <t>1 11 00000 00 0000 000</t>
  </si>
  <si>
    <t>1.2. Налоги на товары (работы,  услуги), реализуемые на территории Российской Федерации</t>
  </si>
  <si>
    <t>ИСТОЧНИКИ ФИНАНСИРОВАНИЯ ДЕФИЦИТА БЮДЖЕТА</t>
  </si>
  <si>
    <t>1 08 00000 00 0000 000</t>
  </si>
  <si>
    <t>1 09 00000 00 0000 000</t>
  </si>
  <si>
    <t>2 18 00000 00 0000 000</t>
  </si>
  <si>
    <t>1.1. Функционирование высшего должностного лица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</si>
  <si>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</si>
  <si>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</si>
  <si>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1.5.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</si>
  <si>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</si>
  <si>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0407</t>
  </si>
  <si>
    <t>0300</t>
  </si>
  <si>
    <t>0310</t>
  </si>
  <si>
    <t>0400</t>
  </si>
  <si>
    <t>0401</t>
  </si>
  <si>
    <t>0402</t>
  </si>
  <si>
    <t>0405</t>
  </si>
  <si>
    <t>0408</t>
  </si>
  <si>
    <t>0409</t>
  </si>
  <si>
    <t>0600</t>
  </si>
  <si>
    <t>0801</t>
  </si>
  <si>
    <t>0804</t>
  </si>
  <si>
    <t>1 05 01000 00 0000 110</t>
  </si>
  <si>
    <t>1.4.3. Налог на игорный  бизнес</t>
  </si>
  <si>
    <t>1.4. Судебная система</t>
  </si>
  <si>
    <t>1.6. Обеспечение проведения выборов и референдумов</t>
  </si>
  <si>
    <t>0709</t>
  </si>
  <si>
    <t>01 02 00 00 00 0000 000</t>
  </si>
  <si>
    <t>1.3. Налоги на совокупный  доход</t>
  </si>
  <si>
    <t>ДОХОДЫ    бюджета,   всего</t>
  </si>
  <si>
    <t>2.1.4. Иные межбюджетные трансферты</t>
  </si>
  <si>
    <t>7.7. Молодежная политика и оздоровление детей</t>
  </si>
  <si>
    <t>1.14. Прочие неналоговые доходы</t>
  </si>
  <si>
    <t>1 17 00000 00 0000 000</t>
  </si>
  <si>
    <t>2 00 00000 00 0000 000</t>
  </si>
  <si>
    <t>01 05 00 00 00 0000 500</t>
  </si>
  <si>
    <t>01 05 00 00 00 0000 600</t>
  </si>
  <si>
    <t>1.9.3. Плата за использование лесов</t>
  </si>
  <si>
    <t>1 12 04000 00 0000 120</t>
  </si>
  <si>
    <t>1.2.1. Акцизы по подакцизным товарам (продукции), производимым на территории Российской Федерации</t>
  </si>
  <si>
    <t>1 12 00000 00 0000 000</t>
  </si>
  <si>
    <t>1.9. Платежи при пользовании природными ресурсами</t>
  </si>
  <si>
    <t>1 12 01000 01 0000 120</t>
  </si>
  <si>
    <t>2.1.Безвозмездные поступления от других бюджетов бюджетной системы Российской Федерации</t>
  </si>
  <si>
    <t>1. ОБЩЕГОСУДАРСТВЕННЫЕ ВОПРОСЫ</t>
  </si>
  <si>
    <t>0102</t>
  </si>
  <si>
    <t>0103</t>
  </si>
  <si>
    <t>0107</t>
  </si>
  <si>
    <t xml:space="preserve">1.1.1. Налог на прибыль организаций  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</si>
  <si>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</si>
  <si>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</si>
  <si>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</si>
  <si>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</si>
  <si>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</si>
  <si>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</si>
  <si>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1 05 00000 00 0000 000</t>
  </si>
  <si>
    <t>тыс.рублей</t>
  </si>
  <si>
    <t>0100</t>
  </si>
  <si>
    <t>0500</t>
  </si>
  <si>
    <t>0700</t>
  </si>
  <si>
    <t>0800</t>
  </si>
  <si>
    <t>0900</t>
  </si>
  <si>
    <t>1000</t>
  </si>
  <si>
    <t>1100</t>
  </si>
  <si>
    <t>Классификация</t>
  </si>
  <si>
    <t>0603</t>
  </si>
  <si>
    <t>0903</t>
  </si>
  <si>
    <t>01 06 05 02 02 0000 640</t>
  </si>
  <si>
    <t>10.1. Пенсионное обеспечение</t>
  </si>
  <si>
    <t>10.2. Социальное обслуживание населения</t>
  </si>
  <si>
    <t>10.3. Социальное обеспечение населения</t>
  </si>
  <si>
    <t>10.4. Охрана семьи и детства</t>
  </si>
  <si>
    <t>10.5. Другие вопросы в области социальной политики</t>
  </si>
  <si>
    <t>1 16 00000 00 0000 000</t>
  </si>
  <si>
    <t xml:space="preserve">1.4. Налоги на имущество </t>
  </si>
  <si>
    <t>1103</t>
  </si>
  <si>
    <t>1.5. Налоги, сборы и регулярные платежи за пользование природными ресурсами</t>
  </si>
  <si>
    <t>1.5.1. Налог на добычу полезных ископаемых</t>
  </si>
  <si>
    <t>1. НАЛОГОВЫЕ И НЕНАЛОГОВЫЕ ДОХОДЫ</t>
  </si>
  <si>
    <t>1102</t>
  </si>
  <si>
    <t>01 01 00 00 00 0000 000</t>
  </si>
  <si>
    <t>01 01 00 00 02 0000 810</t>
  </si>
  <si>
    <t>1 14 06000 00 0000 430</t>
  </si>
  <si>
    <t>0901</t>
  </si>
  <si>
    <t>0902</t>
  </si>
  <si>
    <t>0904</t>
  </si>
  <si>
    <t>1.9.2. Платежи при пользовании недрами</t>
  </si>
  <si>
    <t>0410</t>
  </si>
  <si>
    <t>1001</t>
  </si>
  <si>
    <t>1002</t>
  </si>
  <si>
    <t>1003</t>
  </si>
  <si>
    <t>1004</t>
  </si>
  <si>
    <t>1006</t>
  </si>
  <si>
    <t>1 13 01000 00 0000 130</t>
  </si>
  <si>
    <t>1.10.1. Доходы от оказания платных услуг (работ)</t>
  </si>
  <si>
    <t xml:space="preserve">1 13 02000 00 0000 130 </t>
  </si>
  <si>
    <t>1.10.2. Доходы от компенсации затрат государства</t>
  </si>
  <si>
    <t>0412</t>
  </si>
  <si>
    <t>0505</t>
  </si>
  <si>
    <t>1 06 00000 00 0000 000</t>
  </si>
  <si>
    <t>1 06 02000 02 0000 110</t>
  </si>
  <si>
    <t>1 06 04000 02 0000 110</t>
  </si>
  <si>
    <t>1 07 00000 00 0000 000</t>
  </si>
  <si>
    <t>0602</t>
  </si>
  <si>
    <t>6.1. Сбор, удаление отходов и очистка сточных вод</t>
  </si>
  <si>
    <t>6.2. Охрана объектов растительного и животного мира и среды их обитания</t>
  </si>
  <si>
    <t>1.12.1.Платежи, взимаемые государственными и муниципальными органами (организациями) за выполнение определенных функций</t>
  </si>
  <si>
    <t>2.1.2. Субсидии бюджетам бюджетной системы  Российской Федерации  (межбюджетные субсидии)</t>
  </si>
  <si>
    <t>2 19 00000 00 0000 000</t>
  </si>
  <si>
    <t>01 03 01 00 02 0000 810</t>
  </si>
  <si>
    <t>01 03 01 00 02 0000 710</t>
  </si>
  <si>
    <t>8. КУЛЬТУРА И  КИНЕМАТОГРАФИЯ</t>
  </si>
  <si>
    <t xml:space="preserve">14. МЕЖБЮДЖЕТНЫЕ ТРАНСФЕРТЫ ОБЩЕГО ХАРАКТЕРА </t>
  </si>
  <si>
    <t>1 15 07000 01 0000 140</t>
  </si>
  <si>
    <t>1.12.2. 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</si>
  <si>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РАСХОДЫ   бюджета,   всего</t>
  </si>
  <si>
    <t xml:space="preserve">Остаток </t>
  </si>
  <si>
    <t xml:space="preserve">% исполн. </t>
  </si>
  <si>
    <t>4.1.2.Увеличение прочих остатков денежных средств бюджетов субъектов Российской Федерации</t>
  </si>
  <si>
    <t>4.2.2. Уменьшение прочих остатков денежных средств бюджетов субъектов Российской Федерации</t>
  </si>
  <si>
    <t>Отклонение</t>
  </si>
  <si>
    <t xml:space="preserve">% исполн.  </t>
  </si>
  <si>
    <t xml:space="preserve">2.1.1. Дотации бюджетам бюджетной системы Российской Федерации </t>
  </si>
  <si>
    <t xml:space="preserve">2.1.3. Субвенции  бюджетам бюджетной системы Российской Федерации </t>
  </si>
  <si>
    <t>0703</t>
  </si>
  <si>
    <t>7.4. Среднее профессиональное образование</t>
  </si>
  <si>
    <t>7.5. Профессиональная подготовка, переподготовка и повышение квалификации</t>
  </si>
  <si>
    <t>7.6. Высшее и послевузовское профессиональное образование</t>
  </si>
  <si>
    <t>0907</t>
  </si>
  <si>
    <t>9.8. Другие вопросы в области здравоохранения</t>
  </si>
  <si>
    <t>7.3. Дополнительное образование детей</t>
  </si>
  <si>
    <t>9.7. Санитарно-эпидемиологическое благополучие</t>
  </si>
  <si>
    <t>1 11 01000 00 0000 120</t>
  </si>
  <si>
    <t xml:space="preserve">1.8.1.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</si>
  <si>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1.8.2. Проценты, полученные от предоставления бюджетных кредитов внутри страны</t>
  </si>
  <si>
    <t xml:space="preserve">1.8.3.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</si>
  <si>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1 12 02000 00 0000 120</t>
  </si>
  <si>
    <t>9.3. Медицинская помощь в дневных стационарах всех типов</t>
  </si>
  <si>
    <t>2 03 00000 00 0000 000</t>
  </si>
  <si>
    <t>2.2. Безвозмездные поступления от государственных  (муниципальных) организаций</t>
  </si>
  <si>
    <t>2.2.1. Безвозмездные поступления от государственных (муниципальных) организаций в бюджеты субъектов Российской Федерации</t>
  </si>
  <si>
    <t>2 02 10000 00 0000 150</t>
  </si>
  <si>
    <t>2 02 20000 00 0000 150</t>
  </si>
  <si>
    <t>2 02 30000 00 0000 150</t>
  </si>
  <si>
    <t>2 02 40000 00 0000 150</t>
  </si>
  <si>
    <t>2 03 02000 02 0000 150</t>
  </si>
  <si>
    <t>1 14 13000 00 0000 000</t>
  </si>
  <si>
    <t>1.10. Доходы от оказания платных услуг и компенсации затрат государства</t>
  </si>
  <si>
    <t>11.1. Массовый спорт</t>
  </si>
  <si>
    <t>11.2. Спорт высших достижений</t>
  </si>
  <si>
    <t>11.3. Другие вопросы в области физической культуры и спорта</t>
  </si>
  <si>
    <t>1 05 06000 01 0000 110</t>
  </si>
  <si>
    <t>1.13.1. Административные штрафы, установленные Кодексом Российской Федерации об административных правонарушениях</t>
  </si>
  <si>
    <t>1.13.2. Административные штрафы, установленные законами субъектов Российской Федерации об административных правонарушениях</t>
  </si>
  <si>
    <t>1.13.3.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</si>
  <si>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1 16 02000 02 0000 140</t>
  </si>
  <si>
    <t>1 16 10000 00 0000 140</t>
  </si>
  <si>
    <t>1.13.4. Платежи в целях возмещения причиненного ущерба (убытков)</t>
  </si>
  <si>
    <t>1 16 11000 01 0000 140</t>
  </si>
  <si>
    <t>1.13.5. Платежи, уплачиваемые в целях возмещения вреда</t>
  </si>
  <si>
    <t>01 05 01 01 02 0000 510</t>
  </si>
  <si>
    <t>01 05 01 01 02 0000 610</t>
  </si>
  <si>
    <t>4.2.1. Уменьшение остатков денежных средств финансовых резервов бюджетов субъектов Российской Федерации</t>
  </si>
  <si>
    <t>1 16 01000 01 0000 140</t>
  </si>
  <si>
    <t>01 00 00 00 00 0000 000</t>
  </si>
  <si>
    <t xml:space="preserve">3. Бюджетные кредиты из других бюджетов бюджетной системы Российской Федерации </t>
  </si>
  <si>
    <t>3.2. 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</si>
  <si>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1 16 07000 00 0000 140</t>
  </si>
  <si>
    <t>1 08 06000 01 0000 110</t>
  </si>
  <si>
    <t>1 11 07000 00 0000 120</t>
  </si>
  <si>
    <t>1.8.5. Платежи от государственных и муниципальных унитарных предприятий</t>
  </si>
  <si>
    <t>1 11 08000 00 0000 120</t>
  </si>
  <si>
    <t>1.8.6. 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</si>
  <si>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1.8.7.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</si>
  <si>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3.1.Привлечение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</si>
  <si>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3.1. Обеспечение пожарной безопасности </t>
  </si>
  <si>
    <t>0311</t>
  </si>
  <si>
    <t>3.2. Миграционная политика</t>
  </si>
  <si>
    <t>4.3. Сельское хозяйство и рыболовство</t>
  </si>
  <si>
    <t>4.4. Водное хозяйство</t>
  </si>
  <si>
    <t>4.5. Лесное хозяйство</t>
  </si>
  <si>
    <t>4.6. Транспорт</t>
  </si>
  <si>
    <t>4.7. Дорожное хозяйство (дорожные фонды)</t>
  </si>
  <si>
    <t>4.8. Связь и информатика</t>
  </si>
  <si>
    <t>4.9. Другие вопросы в области национальной экономики</t>
  </si>
  <si>
    <t>2.1.Привлечение субъектами Российской Федерации кредитов от кредитных организаций в валюте Российской Федерации</t>
  </si>
  <si>
    <t>2.2.Погашение субъектами Российской Федерации кредитов от кредитных организаций в валюте Российской Федерации</t>
  </si>
  <si>
    <t>6.4. Другие вопросы в области охраны окружающей среды</t>
  </si>
  <si>
    <t>0708</t>
  </si>
  <si>
    <t>7.8. Прикладные научные исследования в области образования</t>
  </si>
  <si>
    <t>7.9. Другие вопросы в области образования</t>
  </si>
  <si>
    <t>0802</t>
  </si>
  <si>
    <t>8.2. Кинематография</t>
  </si>
  <si>
    <t>8.3. Другие вопросы в области культуры и кинематографии</t>
  </si>
  <si>
    <t>1.1.Погашение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</si>
  <si>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1 05 03000 01 0000 110</t>
  </si>
  <si>
    <t>2 04 00000 00 0000 000</t>
  </si>
  <si>
    <t>2.3. Безвозмездные поступления от негосударственных   организаций</t>
  </si>
  <si>
    <t>2 04 02000 02 0000 150</t>
  </si>
  <si>
    <t>2.3.1. Безвозмездные поступления от негосударственных организаций в бюджеты субъектов Российской Федерации</t>
  </si>
  <si>
    <t>4.1.1. Увеличение остатков денежных средств финансовых резервов бюджетов субъектов Российской Федерации</t>
  </si>
  <si>
    <t>1 08 05000 01 0000 110</t>
  </si>
  <si>
    <t>1.3.3. Налог на профессиональный доход</t>
  </si>
  <si>
    <t>1.3.2.Единый сельскохозяйственный налог</t>
  </si>
  <si>
    <t>1 11 05300 00 0000 120</t>
  </si>
  <si>
    <t>об исполнении областного бюджета по расходам за 1 квартал 2023 года</t>
  </si>
  <si>
    <t xml:space="preserve">Уточненный план                              на 2023 год </t>
  </si>
  <si>
    <t>Исполнено             за 1 квартал 2023 года</t>
  </si>
  <si>
    <t>1.7. Резервные  фонды</t>
  </si>
  <si>
    <t>1.8. Другие общегосударственные вопросы</t>
  </si>
  <si>
    <t>об исполнении областного бюджета по источникам финансирования дефицита бюджета за 1 квартал 2023 года</t>
  </si>
  <si>
    <t xml:space="preserve">Утвержденные    бюджетные      назначения      на  2023 год </t>
  </si>
  <si>
    <t>Исполнено          за  1 квартал 2023 года</t>
  </si>
  <si>
    <t>01 06 04 01 00 0000 000</t>
  </si>
  <si>
    <t xml:space="preserve">5.1. Исполнение государственных и муниципальных гарантий в валюте Российской Федерации </t>
  </si>
  <si>
    <t>01 06 04 01 02 0000 810</t>
  </si>
  <si>
    <t>5.1.1.Исполнение государственных гарантий  субъектов Российской Федерации в валюте Российской Федерации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</si>
  <si>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5.2. Бюджетные кредиты, предоставленные внутри страны в валюте Российской Федерации</t>
  </si>
  <si>
    <t>5.2.1.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</si>
  <si>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5.2.2.Предоставление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</si>
  <si>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об исполнении областного бюджета по доходам за 1 квартал 2023 года</t>
  </si>
  <si>
    <t xml:space="preserve">Утвержденные    бюджетные      назначения      на 2023 год </t>
  </si>
  <si>
    <t xml:space="preserve">Исполнено  за                                      1 квартал 2023 года              </t>
  </si>
  <si>
    <t>1.6.2.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</si>
  <si>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1.6.1. 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</si>
  <si>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1.6.3. Государственная пошлина за государственную регистрацию, а также за совершение прочих юридически значимых действий</t>
  </si>
  <si>
    <t>1.11.1.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</si>
  <si>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1.11.2. Доходы от продажи земельных участков, находящихся в государственной и муниципальной собственности</t>
  </si>
  <si>
    <t>1.11.3. Доходы от приватизации имущества, находящегося в государственной и муниципальной собственности</t>
  </si>
  <si>
    <t>1 16 18000 02 0000 140</t>
  </si>
  <si>
    <t>1.13.6.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</si>
  <si>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1 17 01000 00 0000 180</t>
  </si>
  <si>
    <t>1.14.1. Невыясненные поступления</t>
  </si>
  <si>
    <t>1 17 05000 00 0000 180</t>
  </si>
  <si>
    <t>1.14.2.Прочие неналоговые поступления</t>
  </si>
  <si>
    <t>2.4.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</si>
  <si>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2.5. Возврат остатков субсидий, субвенций и иных межбюджетных трансфертов, имеющих целевое назначение, прошлых лет</t>
  </si>
  <si>
    <t>1.8.4. Плата по соглашениям об установлении сервитута в отношении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</si>
</sst>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_)"/>
    <numFmt numFmtId="175" formatCode="#,##0.0"/>
    <numFmt numFmtId="176" formatCode="[$-10419]#,##0.00"/>
  </numFmts>
  <fonts count="55">
    <font>
      <sz val="14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6"/>
      <color indexed="18"/>
      <name val="Times New Roman Cyr"/>
      <family val="1"/>
    </font>
    <font>
      <sz val="8"/>
      <name val="Times New Roman Cyr"/>
      <family val="1"/>
    </font>
    <font>
      <u val="single"/>
      <sz val="10.5"/>
      <color indexed="12"/>
      <name val="Times New Roman Cyr"/>
      <family val="1"/>
    </font>
    <font>
      <u val="single"/>
      <sz val="10.5"/>
      <color indexed="36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2"/>
    </font>
    <font>
      <b/>
      <sz val="12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left" vertical="center"/>
    </xf>
    <xf numFmtId="9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fill" vertical="center" wrapText="1"/>
      <protection locked="0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9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173" fontId="0" fillId="0" borderId="0" xfId="59" applyNumberFormat="1" applyFont="1" applyFill="1" applyAlignment="1" applyProtection="1">
      <alignment horizontal="center" vertical="center" wrapText="1"/>
      <protection locked="0"/>
    </xf>
    <xf numFmtId="173" fontId="0" fillId="0" borderId="0" xfId="59" applyNumberFormat="1" applyFont="1" applyFill="1" applyAlignment="1">
      <alignment horizontal="centerContinuous" vertical="center"/>
    </xf>
    <xf numFmtId="173" fontId="13" fillId="0" borderId="0" xfId="59" applyNumberFormat="1" applyFont="1" applyFill="1" applyAlignment="1">
      <alignment vertical="center"/>
    </xf>
    <xf numFmtId="173" fontId="0" fillId="0" borderId="0" xfId="59" applyNumberFormat="1" applyFont="1" applyFill="1" applyAlignment="1">
      <alignment vertical="center"/>
    </xf>
    <xf numFmtId="172" fontId="0" fillId="0" borderId="0" xfId="59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72" fontId="14" fillId="0" borderId="0" xfId="59" applyNumberFormat="1" applyFont="1" applyFill="1" applyAlignment="1" applyProtection="1">
      <alignment vertical="center"/>
      <protection locked="0"/>
    </xf>
    <xf numFmtId="9" fontId="0" fillId="0" borderId="0" xfId="59" applyFont="1" applyFill="1" applyAlignment="1">
      <alignment/>
    </xf>
    <xf numFmtId="173" fontId="9" fillId="0" borderId="0" xfId="59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175" fontId="0" fillId="0" borderId="0" xfId="0" applyNumberFormat="1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175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5" fontId="10" fillId="0" borderId="0" xfId="0" applyNumberFormat="1" applyFont="1" applyFill="1" applyAlignment="1">
      <alignment vertical="center"/>
    </xf>
    <xf numFmtId="9" fontId="10" fillId="0" borderId="0" xfId="0" applyNumberFormat="1" applyFont="1" applyFill="1" applyAlignment="1">
      <alignment vertical="center"/>
    </xf>
    <xf numFmtId="0" fontId="10" fillId="0" borderId="0" xfId="0" applyFont="1" applyFill="1" applyAlignment="1" applyProtection="1">
      <alignment horizontal="left" vertical="center" wrapText="1"/>
      <protection locked="0"/>
    </xf>
    <xf numFmtId="175" fontId="10" fillId="0" borderId="0" xfId="0" applyNumberFormat="1" applyFont="1" applyFill="1" applyAlignment="1" applyProtection="1">
      <alignment vertical="center"/>
      <protection locked="0"/>
    </xf>
    <xf numFmtId="175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75" fontId="12" fillId="0" borderId="0" xfId="0" applyNumberFormat="1" applyFont="1" applyFill="1" applyAlignment="1" applyProtection="1">
      <alignment vertical="center"/>
      <protection locked="0"/>
    </xf>
    <xf numFmtId="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175" fontId="12" fillId="0" borderId="0" xfId="0" applyNumberFormat="1" applyFont="1" applyFill="1" applyAlignment="1">
      <alignment vertical="center"/>
    </xf>
    <xf numFmtId="0" fontId="10" fillId="0" borderId="0" xfId="0" applyFont="1" applyFill="1" applyAlignment="1" applyProtection="1">
      <alignment horizontal="left" vertical="center" wrapText="1"/>
      <protection locked="0"/>
    </xf>
    <xf numFmtId="175" fontId="10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 wrapText="1"/>
    </xf>
    <xf numFmtId="175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left" vertical="center" wrapText="1"/>
      <protection locked="0"/>
    </xf>
    <xf numFmtId="49" fontId="12" fillId="0" borderId="0" xfId="0" applyNumberFormat="1" applyFont="1" applyFill="1" applyAlignment="1" applyProtection="1">
      <alignment horizontal="left" wrapText="1"/>
      <protection locked="0"/>
    </xf>
    <xf numFmtId="9" fontId="10" fillId="0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9" fontId="12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wrapText="1"/>
    </xf>
    <xf numFmtId="49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justify"/>
    </xf>
    <xf numFmtId="49" fontId="16" fillId="0" borderId="0" xfId="0" applyNumberFormat="1" applyFont="1" applyFill="1" applyAlignment="1" applyProtection="1">
      <alignment horizontal="left" vertical="center" wrapText="1"/>
      <protection locked="0"/>
    </xf>
    <xf numFmtId="175" fontId="16" fillId="0" borderId="0" xfId="0" applyNumberFormat="1" applyFont="1" applyFill="1" applyAlignment="1" applyProtection="1">
      <alignment vertical="center"/>
      <protection locked="0"/>
    </xf>
    <xf numFmtId="9" fontId="16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left" vertical="center" wrapText="1"/>
      <protection locked="0"/>
    </xf>
    <xf numFmtId="9" fontId="12" fillId="0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175" fontId="10" fillId="0" borderId="0" xfId="0" applyNumberFormat="1" applyFont="1" applyFill="1" applyAlignment="1" applyProtection="1">
      <alignment/>
      <protection locked="0"/>
    </xf>
    <xf numFmtId="9" fontId="10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vertical="center"/>
    </xf>
    <xf numFmtId="175" fontId="16" fillId="0" borderId="0" xfId="0" applyNumberFormat="1" applyFont="1" applyFill="1" applyAlignment="1">
      <alignment vertical="center"/>
    </xf>
    <xf numFmtId="175" fontId="12" fillId="0" borderId="0" xfId="0" applyNumberFormat="1" applyFont="1" applyFill="1" applyAlignment="1" applyProtection="1">
      <alignment/>
      <protection locked="0"/>
    </xf>
    <xf numFmtId="175" fontId="17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center" vertical="center" wrapText="1"/>
      <protection locked="0"/>
    </xf>
    <xf numFmtId="17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7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2" fillId="0" borderId="10" xfId="59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fill" vertical="center" wrapText="1"/>
      <protection locked="0"/>
    </xf>
    <xf numFmtId="3" fontId="0" fillId="0" borderId="0" xfId="0" applyNumberFormat="1" applyFont="1" applyFill="1" applyAlignment="1">
      <alignment/>
    </xf>
    <xf numFmtId="9" fontId="0" fillId="0" borderId="0" xfId="59" applyFont="1" applyFill="1" applyAlignment="1">
      <alignment/>
    </xf>
    <xf numFmtId="175" fontId="54" fillId="0" borderId="0" xfId="0" applyNumberFormat="1" applyFont="1" applyFill="1" applyAlignment="1" applyProtection="1">
      <alignment vertical="center"/>
      <protection locked="0"/>
    </xf>
    <xf numFmtId="175" fontId="12" fillId="0" borderId="0" xfId="0" applyNumberFormat="1" applyFont="1" applyFill="1" applyAlignment="1">
      <alignment horizontal="center" vertical="center"/>
    </xf>
    <xf numFmtId="175" fontId="13" fillId="0" borderId="0" xfId="0" applyNumberFormat="1" applyFont="1" applyFill="1" applyAlignment="1" applyProtection="1">
      <alignment vertical="center"/>
      <protection locked="0"/>
    </xf>
    <xf numFmtId="172" fontId="12" fillId="0" borderId="0" xfId="0" applyNumberFormat="1" applyFont="1" applyFill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2" fillId="0" borderId="0" xfId="0" applyNumberFormat="1" applyFont="1" applyFill="1" applyAlignment="1">
      <alignment vertical="center"/>
    </xf>
    <xf numFmtId="172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 horizontal="center" vertical="center"/>
    </xf>
    <xf numFmtId="172" fontId="12" fillId="0" borderId="0" xfId="0" applyNumberFormat="1" applyFont="1" applyFill="1" applyAlignment="1" applyProtection="1">
      <alignment vertical="center"/>
      <protection locked="0"/>
    </xf>
    <xf numFmtId="172" fontId="12" fillId="0" borderId="0" xfId="0" applyNumberFormat="1" applyFont="1" applyFill="1" applyAlignment="1" applyProtection="1">
      <alignment vertical="center"/>
      <protection locked="0"/>
    </xf>
    <xf numFmtId="172" fontId="10" fillId="0" borderId="0" xfId="0" applyNumberFormat="1" applyFont="1" applyFill="1" applyAlignment="1" applyProtection="1">
      <alignment vertical="center"/>
      <protection locked="0"/>
    </xf>
    <xf numFmtId="172" fontId="10" fillId="0" borderId="0" xfId="0" applyNumberFormat="1" applyFont="1" applyFill="1" applyAlignment="1" applyProtection="1">
      <alignment horizontal="right" vertical="center"/>
      <protection locked="0"/>
    </xf>
    <xf numFmtId="175" fontId="0" fillId="0" borderId="0" xfId="0" applyNumberFormat="1" applyFont="1" applyFill="1" applyAlignment="1">
      <alignment/>
    </xf>
    <xf numFmtId="175" fontId="14" fillId="0" borderId="0" xfId="0" applyNumberFormat="1" applyFont="1" applyFill="1" applyAlignment="1">
      <alignment vertical="center"/>
    </xf>
    <xf numFmtId="175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75" fontId="12" fillId="0" borderId="0" xfId="0" applyNumberFormat="1" applyFont="1" applyFill="1" applyBorder="1" applyAlignment="1" applyProtection="1">
      <alignment vertical="center"/>
      <protection/>
    </xf>
    <xf numFmtId="175" fontId="10" fillId="0" borderId="0" xfId="0" applyNumberFormat="1" applyFont="1" applyFill="1" applyBorder="1" applyAlignment="1" applyProtection="1">
      <alignment vertical="center"/>
      <protection/>
    </xf>
    <xf numFmtId="175" fontId="10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175" fontId="12" fillId="0" borderId="0" xfId="0" applyNumberFormat="1" applyFont="1" applyFill="1" applyBorder="1" applyAlignment="1" applyProtection="1">
      <alignment vertical="center"/>
      <protection/>
    </xf>
    <xf numFmtId="172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172" fontId="10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>
      <alignment vertical="center" wrapText="1"/>
    </xf>
    <xf numFmtId="175" fontId="0" fillId="0" borderId="0" xfId="0" applyNumberFormat="1" applyFont="1" applyFill="1" applyAlignment="1">
      <alignment/>
    </xf>
    <xf numFmtId="43" fontId="10" fillId="0" borderId="0" xfId="62" applyFont="1" applyFill="1" applyAlignment="1">
      <alignment vertical="center"/>
    </xf>
    <xf numFmtId="175" fontId="13" fillId="0" borderId="0" xfId="0" applyNumberFormat="1" applyFont="1" applyFill="1" applyAlignment="1">
      <alignment vertical="center"/>
    </xf>
    <xf numFmtId="175" fontId="9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10" xfId="59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173" fontId="0" fillId="0" borderId="0" xfId="59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5" fontId="9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4"/>
  <sheetViews>
    <sheetView showZeros="0" zoomScale="120" zoomScaleNormal="120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2" sqref="D92"/>
    </sheetView>
  </sheetViews>
  <sheetFormatPr defaultColWidth="11.08203125" defaultRowHeight="18"/>
  <cols>
    <col min="1" max="1" width="14.33203125" style="10" customWidth="1"/>
    <col min="2" max="2" width="45.08203125" style="23" customWidth="1"/>
    <col min="3" max="3" width="13.33203125" style="23" customWidth="1"/>
    <col min="4" max="4" width="12" style="35" customWidth="1"/>
    <col min="5" max="5" width="13.25" style="35" customWidth="1"/>
    <col min="6" max="6" width="8" style="36" customWidth="1"/>
    <col min="7" max="7" width="14" style="40" customWidth="1"/>
    <col min="8" max="8" width="15.41015625" style="8" bestFit="1" customWidth="1"/>
    <col min="9" max="16384" width="11.08203125" style="8" customWidth="1"/>
  </cols>
  <sheetData>
    <row r="1" spans="1:5" ht="20.25">
      <c r="A1" s="165" t="s">
        <v>83</v>
      </c>
      <c r="B1" s="165"/>
      <c r="C1" s="165"/>
      <c r="D1" s="165"/>
      <c r="E1" s="165"/>
    </row>
    <row r="2" spans="1:7" s="2" customFormat="1" ht="37.5" customHeight="1">
      <c r="A2" s="1"/>
      <c r="B2" s="165" t="s">
        <v>316</v>
      </c>
      <c r="C2" s="165"/>
      <c r="D2" s="165"/>
      <c r="E2" s="166"/>
      <c r="F2" s="102"/>
      <c r="G2" s="37"/>
    </row>
    <row r="3" spans="1:7" ht="24" customHeight="1">
      <c r="A3" s="3" t="s">
        <v>167</v>
      </c>
      <c r="B3" s="4"/>
      <c r="C3" s="5"/>
      <c r="D3" s="6"/>
      <c r="E3" s="6"/>
      <c r="F3" s="7"/>
      <c r="G3" s="38"/>
    </row>
    <row r="4" spans="1:7" s="29" customFormat="1" ht="73.5" customHeight="1">
      <c r="A4" s="156" t="s">
        <v>175</v>
      </c>
      <c r="B4" s="157" t="s">
        <v>98</v>
      </c>
      <c r="C4" s="158" t="s">
        <v>317</v>
      </c>
      <c r="D4" s="159" t="s">
        <v>318</v>
      </c>
      <c r="E4" s="160" t="s">
        <v>102</v>
      </c>
      <c r="F4" s="161" t="s">
        <v>109</v>
      </c>
      <c r="G4" s="162"/>
    </row>
    <row r="5" spans="1:7" ht="20.25">
      <c r="A5" s="49"/>
      <c r="B5" s="49"/>
      <c r="C5" s="49"/>
      <c r="D5" s="49"/>
      <c r="E5" s="49"/>
      <c r="F5" s="49"/>
      <c r="G5" s="28"/>
    </row>
    <row r="6" spans="1:8" ht="20.25">
      <c r="A6" s="49"/>
      <c r="B6" s="109" t="s">
        <v>226</v>
      </c>
      <c r="C6" s="113">
        <f>C8+C17+C19+C22+C32+C37+C41+C51+C55+C64+C70+C74+C78+C80</f>
        <v>288241764.68999994</v>
      </c>
      <c r="D6" s="113">
        <f>D8+D17+D19+D22+D32+D37+D41+D51+D55+D64+D70+D74+D78+D80</f>
        <v>62766141.400000006</v>
      </c>
      <c r="E6" s="127">
        <f>E8+E17+E19+E22+E32+E37+E41+E51+E55+E64+E70+E74+E78+E80</f>
        <v>225475623.29000002</v>
      </c>
      <c r="F6" s="119">
        <f>D6/C6</f>
        <v>0.2177551940382551</v>
      </c>
      <c r="G6" s="150"/>
      <c r="H6" s="148"/>
    </row>
    <row r="7" spans="1:8" ht="20.25">
      <c r="A7" s="49"/>
      <c r="B7" s="49"/>
      <c r="C7" s="49"/>
      <c r="D7" s="49"/>
      <c r="E7" s="49"/>
      <c r="F7" s="120"/>
      <c r="G7" s="28"/>
      <c r="H7" s="148"/>
    </row>
    <row r="8" spans="1:8" ht="20.25">
      <c r="A8" s="50" t="s">
        <v>168</v>
      </c>
      <c r="B8" s="71" t="s">
        <v>155</v>
      </c>
      <c r="C8" s="99">
        <f>C9+C10+C12+C13+C14+C15+C16+C11</f>
        <v>14390221.59</v>
      </c>
      <c r="D8" s="99">
        <f>D9+D10+D12+D13+D14+D15+D16+D11</f>
        <v>1502053.1</v>
      </c>
      <c r="E8" s="99">
        <f>E9+E10+E12+E13+E14+E15+E16+E11</f>
        <v>12888168.489999998</v>
      </c>
      <c r="F8" s="119">
        <f aca="true" t="shared" si="0" ref="F8:F14">D8/C8</f>
        <v>0.10438012303047518</v>
      </c>
      <c r="G8" s="28"/>
      <c r="H8" s="148"/>
    </row>
    <row r="9" spans="1:8" s="29" customFormat="1" ht="47.25">
      <c r="A9" s="31" t="s">
        <v>156</v>
      </c>
      <c r="B9" s="51" t="s">
        <v>116</v>
      </c>
      <c r="C9" s="69">
        <v>7381.4</v>
      </c>
      <c r="D9" s="69">
        <v>1904.3</v>
      </c>
      <c r="E9" s="69">
        <f aca="true" t="shared" si="1" ref="E9:E16">C9-D9</f>
        <v>5477.099999999999</v>
      </c>
      <c r="F9" s="117">
        <f t="shared" si="0"/>
        <v>0.25798628986371147</v>
      </c>
      <c r="G9" s="28"/>
      <c r="H9" s="148"/>
    </row>
    <row r="10" spans="1:8" s="29" customFormat="1" ht="47.25">
      <c r="A10" s="31" t="s">
        <v>157</v>
      </c>
      <c r="B10" s="51" t="s">
        <v>117</v>
      </c>
      <c r="C10" s="69">
        <v>456852.89</v>
      </c>
      <c r="D10" s="69">
        <v>83786.3</v>
      </c>
      <c r="E10" s="69">
        <f t="shared" si="1"/>
        <v>373066.59</v>
      </c>
      <c r="F10" s="117">
        <f t="shared" si="0"/>
        <v>0.18339886172111114</v>
      </c>
      <c r="G10" s="28"/>
      <c r="H10" s="148"/>
    </row>
    <row r="11" spans="1:8" s="29" customFormat="1" ht="63">
      <c r="A11" s="31" t="s">
        <v>100</v>
      </c>
      <c r="B11" s="51" t="s">
        <v>118</v>
      </c>
      <c r="C11" s="69">
        <v>66127.2</v>
      </c>
      <c r="D11" s="69">
        <v>18594</v>
      </c>
      <c r="E11" s="69">
        <f t="shared" si="1"/>
        <v>47533.2</v>
      </c>
      <c r="F11" s="117">
        <f t="shared" si="0"/>
        <v>0.2811853518673103</v>
      </c>
      <c r="G11" s="28"/>
      <c r="H11" s="148"/>
    </row>
    <row r="12" spans="1:8" s="29" customFormat="1" ht="20.25">
      <c r="A12" s="31" t="s">
        <v>31</v>
      </c>
      <c r="B12" s="51" t="s">
        <v>135</v>
      </c>
      <c r="C12" s="69">
        <v>773347</v>
      </c>
      <c r="D12" s="69">
        <v>118213.4</v>
      </c>
      <c r="E12" s="69">
        <f t="shared" si="1"/>
        <v>655133.6</v>
      </c>
      <c r="F12" s="117">
        <f t="shared" si="0"/>
        <v>0.15285945377689444</v>
      </c>
      <c r="G12" s="28"/>
      <c r="H12" s="148"/>
    </row>
    <row r="13" spans="1:8" s="29" customFormat="1" ht="47.25">
      <c r="A13" s="31" t="s">
        <v>32</v>
      </c>
      <c r="B13" s="51" t="s">
        <v>119</v>
      </c>
      <c r="C13" s="69">
        <v>610070.7</v>
      </c>
      <c r="D13" s="69">
        <v>123305.2</v>
      </c>
      <c r="E13" s="69">
        <f t="shared" si="1"/>
        <v>486765.49999999994</v>
      </c>
      <c r="F13" s="117">
        <f t="shared" si="0"/>
        <v>0.202116246526837</v>
      </c>
      <c r="G13" s="28"/>
      <c r="H13" s="148"/>
    </row>
    <row r="14" spans="1:8" s="29" customFormat="1" ht="20.25">
      <c r="A14" s="31" t="s">
        <v>158</v>
      </c>
      <c r="B14" s="51" t="s">
        <v>136</v>
      </c>
      <c r="C14" s="69">
        <v>507165.1</v>
      </c>
      <c r="D14" s="69">
        <v>12059.1</v>
      </c>
      <c r="E14" s="69">
        <f t="shared" si="1"/>
        <v>495106</v>
      </c>
      <c r="F14" s="117">
        <f t="shared" si="0"/>
        <v>0.023777464182768097</v>
      </c>
      <c r="G14" s="28"/>
      <c r="H14" s="148"/>
    </row>
    <row r="15" spans="1:8" ht="20.25">
      <c r="A15" s="31" t="s">
        <v>120</v>
      </c>
      <c r="B15" s="51" t="s">
        <v>319</v>
      </c>
      <c r="C15" s="67">
        <v>3985969.5</v>
      </c>
      <c r="D15" s="67"/>
      <c r="E15" s="67">
        <f t="shared" si="1"/>
        <v>3985969.5</v>
      </c>
      <c r="F15" s="123">
        <f aca="true" t="shared" si="2" ref="F15:F21">D15/C15</f>
        <v>0</v>
      </c>
      <c r="G15" s="28"/>
      <c r="H15" s="148"/>
    </row>
    <row r="16" spans="1:8" s="29" customFormat="1" ht="20.25">
      <c r="A16" s="31" t="s">
        <v>33</v>
      </c>
      <c r="B16" s="51" t="s">
        <v>320</v>
      </c>
      <c r="C16" s="67">
        <v>7983307.8</v>
      </c>
      <c r="D16" s="67">
        <v>1144190.8</v>
      </c>
      <c r="E16" s="67">
        <f t="shared" si="1"/>
        <v>6839117</v>
      </c>
      <c r="F16" s="123">
        <f t="shared" si="2"/>
        <v>0.1433228968072608</v>
      </c>
      <c r="G16" s="28"/>
      <c r="H16" s="148"/>
    </row>
    <row r="17" spans="1:8" ht="20.25">
      <c r="A17" s="50" t="s">
        <v>34</v>
      </c>
      <c r="B17" s="75" t="s">
        <v>37</v>
      </c>
      <c r="C17" s="60">
        <f>C18</f>
        <v>427628.5</v>
      </c>
      <c r="D17" s="60">
        <f>D18</f>
        <v>43672.5</v>
      </c>
      <c r="E17" s="60">
        <f>E18</f>
        <v>383956</v>
      </c>
      <c r="F17" s="122">
        <f t="shared" si="2"/>
        <v>0.10212719685427889</v>
      </c>
      <c r="G17" s="28"/>
      <c r="H17" s="148"/>
    </row>
    <row r="18" spans="1:8" s="29" customFormat="1" ht="20.25">
      <c r="A18" s="31" t="s">
        <v>35</v>
      </c>
      <c r="B18" s="51" t="s">
        <v>36</v>
      </c>
      <c r="C18" s="67">
        <v>427628.5</v>
      </c>
      <c r="D18" s="67">
        <v>43672.5</v>
      </c>
      <c r="E18" s="67">
        <f>C18-D18</f>
        <v>383956</v>
      </c>
      <c r="F18" s="123">
        <f t="shared" si="2"/>
        <v>0.10212719685427889</v>
      </c>
      <c r="G18" s="28"/>
      <c r="H18" s="152"/>
    </row>
    <row r="19" spans="1:8" ht="31.5">
      <c r="A19" s="50" t="s">
        <v>122</v>
      </c>
      <c r="B19" s="75" t="s">
        <v>38</v>
      </c>
      <c r="C19" s="112">
        <f>C20+C21</f>
        <v>2389018.4</v>
      </c>
      <c r="D19" s="112">
        <f>D20+D21</f>
        <v>364267.19999999995</v>
      </c>
      <c r="E19" s="112">
        <f>E20+E21</f>
        <v>2024751.2</v>
      </c>
      <c r="F19" s="122">
        <f t="shared" si="2"/>
        <v>0.152475677876738</v>
      </c>
      <c r="G19" s="28"/>
      <c r="H19" s="148"/>
    </row>
    <row r="20" spans="1:8" s="29" customFormat="1" ht="20.25">
      <c r="A20" s="31" t="s">
        <v>123</v>
      </c>
      <c r="B20" s="51" t="s">
        <v>286</v>
      </c>
      <c r="C20" s="67">
        <v>2378220</v>
      </c>
      <c r="D20" s="67">
        <v>363705.6</v>
      </c>
      <c r="E20" s="67">
        <f>C20-D20</f>
        <v>2014514.4</v>
      </c>
      <c r="F20" s="123">
        <f t="shared" si="2"/>
        <v>0.1529318565986326</v>
      </c>
      <c r="G20" s="28"/>
      <c r="H20" s="148"/>
    </row>
    <row r="21" spans="1:8" s="29" customFormat="1" ht="20.25">
      <c r="A21" s="31" t="s">
        <v>287</v>
      </c>
      <c r="B21" s="51" t="s">
        <v>288</v>
      </c>
      <c r="C21" s="67">
        <v>10798.4</v>
      </c>
      <c r="D21" s="67">
        <v>561.6</v>
      </c>
      <c r="E21" s="67">
        <f>C21-D21</f>
        <v>10236.8</v>
      </c>
      <c r="F21" s="123">
        <f t="shared" si="2"/>
        <v>0.05200770484516225</v>
      </c>
      <c r="G21" s="28"/>
      <c r="H21" s="148"/>
    </row>
    <row r="22" spans="1:8" ht="20.25">
      <c r="A22" s="50" t="s">
        <v>124</v>
      </c>
      <c r="B22" s="75" t="s">
        <v>39</v>
      </c>
      <c r="C22" s="60">
        <f>C23+C24+C25+C27+C28+C29+C30+C31+C26</f>
        <v>54187569.800000004</v>
      </c>
      <c r="D22" s="60">
        <f>D23+D24+D25+D27+D28+D29+D30+D31+D26</f>
        <v>7530550.7</v>
      </c>
      <c r="E22" s="60">
        <f>E23+E24+E25+E27+E28+E29+E30+E31+E26</f>
        <v>46657019.1</v>
      </c>
      <c r="F22" s="121">
        <f aca="true" t="shared" si="3" ref="F22:F31">D22/C22</f>
        <v>0.13897192156419608</v>
      </c>
      <c r="G22" s="28"/>
      <c r="H22" s="148"/>
    </row>
    <row r="23" spans="1:8" s="29" customFormat="1" ht="20.25">
      <c r="A23" s="31" t="s">
        <v>125</v>
      </c>
      <c r="B23" s="51" t="s">
        <v>40</v>
      </c>
      <c r="C23" s="67">
        <v>2213647.6</v>
      </c>
      <c r="D23" s="67">
        <v>141337.1</v>
      </c>
      <c r="E23" s="67">
        <f aca="true" t="shared" si="4" ref="E23:E31">C23-D23</f>
        <v>2072310.5</v>
      </c>
      <c r="F23" s="123">
        <f t="shared" si="3"/>
        <v>0.06384805783901647</v>
      </c>
      <c r="G23" s="28"/>
      <c r="H23" s="153"/>
    </row>
    <row r="24" spans="1:8" s="29" customFormat="1" ht="20.25">
      <c r="A24" s="31" t="s">
        <v>126</v>
      </c>
      <c r="B24" s="51" t="s">
        <v>41</v>
      </c>
      <c r="C24" s="67">
        <v>388772.7</v>
      </c>
      <c r="D24" s="67"/>
      <c r="E24" s="67">
        <f t="shared" si="4"/>
        <v>388772.7</v>
      </c>
      <c r="F24" s="123">
        <f t="shared" si="3"/>
        <v>0</v>
      </c>
      <c r="G24" s="28"/>
      <c r="H24" s="153"/>
    </row>
    <row r="25" spans="1:8" s="29" customFormat="1" ht="20.25">
      <c r="A25" s="31" t="s">
        <v>127</v>
      </c>
      <c r="B25" s="51" t="s">
        <v>289</v>
      </c>
      <c r="C25" s="67">
        <v>5299714.6</v>
      </c>
      <c r="D25" s="67">
        <v>1744839.6</v>
      </c>
      <c r="E25" s="67">
        <f t="shared" si="4"/>
        <v>3554874.9999999995</v>
      </c>
      <c r="F25" s="123">
        <f t="shared" si="3"/>
        <v>0.3292327477407935</v>
      </c>
      <c r="G25" s="28"/>
      <c r="H25" s="153"/>
    </row>
    <row r="26" spans="1:8" s="29" customFormat="1" ht="20.25">
      <c r="A26" s="31" t="s">
        <v>12</v>
      </c>
      <c r="B26" s="51" t="s">
        <v>290</v>
      </c>
      <c r="C26" s="67">
        <v>243011.7</v>
      </c>
      <c r="D26" s="67">
        <v>38773.8</v>
      </c>
      <c r="E26" s="67">
        <f t="shared" si="4"/>
        <v>204237.90000000002</v>
      </c>
      <c r="F26" s="123">
        <f t="shared" si="3"/>
        <v>0.15955528067167138</v>
      </c>
      <c r="G26" s="28"/>
      <c r="H26" s="153"/>
    </row>
    <row r="27" spans="1:8" s="29" customFormat="1" ht="20.25">
      <c r="A27" s="31" t="s">
        <v>121</v>
      </c>
      <c r="B27" s="51" t="s">
        <v>291</v>
      </c>
      <c r="C27" s="67">
        <v>710765.5</v>
      </c>
      <c r="D27" s="67">
        <v>135621.6</v>
      </c>
      <c r="E27" s="67">
        <f t="shared" si="4"/>
        <v>575143.9</v>
      </c>
      <c r="F27" s="123">
        <f t="shared" si="3"/>
        <v>0.1908106119388181</v>
      </c>
      <c r="G27" s="28"/>
      <c r="H27" s="153"/>
    </row>
    <row r="28" spans="1:8" s="29" customFormat="1" ht="20.25">
      <c r="A28" s="31" t="s">
        <v>128</v>
      </c>
      <c r="B28" s="51" t="s">
        <v>292</v>
      </c>
      <c r="C28" s="67">
        <v>7825768.5</v>
      </c>
      <c r="D28" s="67">
        <v>1443082.3</v>
      </c>
      <c r="E28" s="67">
        <f t="shared" si="4"/>
        <v>6382686.2</v>
      </c>
      <c r="F28" s="123">
        <f t="shared" si="3"/>
        <v>0.18440135304283536</v>
      </c>
      <c r="G28" s="28"/>
      <c r="H28" s="153"/>
    </row>
    <row r="29" spans="1:8" s="29" customFormat="1" ht="20.25">
      <c r="A29" s="31" t="s">
        <v>129</v>
      </c>
      <c r="B29" s="51" t="s">
        <v>293</v>
      </c>
      <c r="C29" s="67">
        <v>28068245.5</v>
      </c>
      <c r="D29" s="67">
        <v>2493975.7</v>
      </c>
      <c r="E29" s="67">
        <f t="shared" si="4"/>
        <v>25574269.8</v>
      </c>
      <c r="F29" s="123">
        <f t="shared" si="3"/>
        <v>0.08885399338551461</v>
      </c>
      <c r="G29" s="28"/>
      <c r="H29" s="153"/>
    </row>
    <row r="30" spans="1:8" s="29" customFormat="1" ht="20.25">
      <c r="A30" s="31" t="s">
        <v>198</v>
      </c>
      <c r="B30" s="51" t="s">
        <v>294</v>
      </c>
      <c r="C30" s="67">
        <v>3248505.6</v>
      </c>
      <c r="D30" s="67">
        <v>583485.6</v>
      </c>
      <c r="E30" s="67">
        <f t="shared" si="4"/>
        <v>2665020</v>
      </c>
      <c r="F30" s="123">
        <f t="shared" si="3"/>
        <v>0.17961662125501646</v>
      </c>
      <c r="G30" s="28"/>
      <c r="H30" s="153"/>
    </row>
    <row r="31" spans="1:8" s="29" customFormat="1" ht="27.75" customHeight="1">
      <c r="A31" s="31" t="s">
        <v>208</v>
      </c>
      <c r="B31" s="51" t="s">
        <v>295</v>
      </c>
      <c r="C31" s="67">
        <v>6189138.1</v>
      </c>
      <c r="D31" s="67">
        <v>949435</v>
      </c>
      <c r="E31" s="67">
        <f t="shared" si="4"/>
        <v>5239703.1</v>
      </c>
      <c r="F31" s="123">
        <f t="shared" si="3"/>
        <v>0.15340342785371036</v>
      </c>
      <c r="G31" s="28"/>
      <c r="H31" s="153"/>
    </row>
    <row r="32" spans="1:8" ht="20.25">
      <c r="A32" s="50" t="s">
        <v>169</v>
      </c>
      <c r="B32" s="75" t="s">
        <v>62</v>
      </c>
      <c r="C32" s="60">
        <f>C33+C34+C35+C36</f>
        <v>20572864.7</v>
      </c>
      <c r="D32" s="60">
        <f>D33+D34+D35+D36</f>
        <v>1994350</v>
      </c>
      <c r="E32" s="60">
        <f>E33+E34+E35+E36</f>
        <v>18578514.700000003</v>
      </c>
      <c r="F32" s="122">
        <f aca="true" t="shared" si="5" ref="F32:F54">D32/C32</f>
        <v>0.09694080183203654</v>
      </c>
      <c r="G32" s="28"/>
      <c r="H32" s="148"/>
    </row>
    <row r="33" spans="1:8" s="154" customFormat="1" ht="20.25">
      <c r="A33" s="31" t="s">
        <v>44</v>
      </c>
      <c r="B33" s="51" t="s">
        <v>63</v>
      </c>
      <c r="C33" s="67">
        <v>7669420.4</v>
      </c>
      <c r="D33" s="67">
        <v>612614.4</v>
      </c>
      <c r="E33" s="67">
        <f>C33-D33</f>
        <v>7056806</v>
      </c>
      <c r="F33" s="123">
        <f t="shared" si="5"/>
        <v>0.07987753546539188</v>
      </c>
      <c r="G33" s="28"/>
      <c r="H33" s="153"/>
    </row>
    <row r="34" spans="1:8" s="154" customFormat="1" ht="20.25">
      <c r="A34" s="31" t="s">
        <v>45</v>
      </c>
      <c r="B34" s="51" t="s">
        <v>64</v>
      </c>
      <c r="C34" s="67">
        <v>6561164.5</v>
      </c>
      <c r="D34" s="67">
        <v>888217.6</v>
      </c>
      <c r="E34" s="67">
        <f>C34-D34</f>
        <v>5672946.9</v>
      </c>
      <c r="F34" s="123">
        <f t="shared" si="5"/>
        <v>0.13537499326529612</v>
      </c>
      <c r="G34" s="28"/>
      <c r="H34" s="153"/>
    </row>
    <row r="35" spans="1:8" s="154" customFormat="1" ht="20.25">
      <c r="A35" s="31" t="s">
        <v>77</v>
      </c>
      <c r="B35" s="51" t="s">
        <v>65</v>
      </c>
      <c r="C35" s="67">
        <v>4766078.9</v>
      </c>
      <c r="D35" s="67">
        <v>72837.7</v>
      </c>
      <c r="E35" s="67">
        <f>C35-D35</f>
        <v>4693241.2</v>
      </c>
      <c r="F35" s="123">
        <f t="shared" si="5"/>
        <v>0.01528252081601083</v>
      </c>
      <c r="G35" s="28"/>
      <c r="H35" s="153"/>
    </row>
    <row r="36" spans="1:8" s="154" customFormat="1" ht="31.5">
      <c r="A36" s="31" t="s">
        <v>209</v>
      </c>
      <c r="B36" s="51" t="s">
        <v>66</v>
      </c>
      <c r="C36" s="67">
        <v>1576200.9</v>
      </c>
      <c r="D36" s="67">
        <v>420680.3</v>
      </c>
      <c r="E36" s="67">
        <f>C36-D36</f>
        <v>1155520.5999999999</v>
      </c>
      <c r="F36" s="123">
        <f t="shared" si="5"/>
        <v>0.2668951020139628</v>
      </c>
      <c r="G36" s="28"/>
      <c r="H36" s="153"/>
    </row>
    <row r="37" spans="1:8" ht="20.25">
      <c r="A37" s="50" t="s">
        <v>130</v>
      </c>
      <c r="B37" s="75" t="s">
        <v>67</v>
      </c>
      <c r="C37" s="60">
        <f>SUM(C38:C40)</f>
        <v>3435419.6999999997</v>
      </c>
      <c r="D37" s="60">
        <f>SUM(D38:D40)</f>
        <v>1095005.2</v>
      </c>
      <c r="E37" s="60">
        <f>SUM(E38:E40)</f>
        <v>2340414.5</v>
      </c>
      <c r="F37" s="122">
        <f t="shared" si="5"/>
        <v>0.3187398616826934</v>
      </c>
      <c r="G37" s="28"/>
      <c r="H37" s="148"/>
    </row>
    <row r="38" spans="1:8" s="29" customFormat="1" ht="20.25">
      <c r="A38" s="31" t="s">
        <v>214</v>
      </c>
      <c r="B38" s="51" t="s">
        <v>215</v>
      </c>
      <c r="C38" s="67">
        <v>2949568.8</v>
      </c>
      <c r="D38" s="67">
        <v>1028774.7</v>
      </c>
      <c r="E38" s="67">
        <f>C38-D38</f>
        <v>1920794.0999999999</v>
      </c>
      <c r="F38" s="124">
        <f t="shared" si="5"/>
        <v>0.34878816862993667</v>
      </c>
      <c r="G38" s="28"/>
      <c r="H38" s="152"/>
    </row>
    <row r="39" spans="1:8" s="29" customFormat="1" ht="31.5">
      <c r="A39" s="31" t="s">
        <v>176</v>
      </c>
      <c r="B39" s="51" t="s">
        <v>216</v>
      </c>
      <c r="C39" s="67">
        <v>280939.4</v>
      </c>
      <c r="D39" s="67">
        <v>28710.2</v>
      </c>
      <c r="E39" s="67">
        <f>C39-D39</f>
        <v>252229.2</v>
      </c>
      <c r="F39" s="124">
        <f t="shared" si="5"/>
        <v>0.10219356914694058</v>
      </c>
      <c r="G39" s="28"/>
      <c r="H39" s="152"/>
    </row>
    <row r="40" spans="1:8" s="29" customFormat="1" ht="26.25" customHeight="1">
      <c r="A40" s="31" t="s">
        <v>70</v>
      </c>
      <c r="B40" s="51" t="s">
        <v>298</v>
      </c>
      <c r="C40" s="67">
        <v>204911.5</v>
      </c>
      <c r="D40" s="67">
        <v>37520.3</v>
      </c>
      <c r="E40" s="67">
        <f>C40-D40</f>
        <v>167391.2</v>
      </c>
      <c r="F40" s="124">
        <f t="shared" si="5"/>
        <v>0.18310490138425614</v>
      </c>
      <c r="G40" s="28"/>
      <c r="H40" s="152"/>
    </row>
    <row r="41" spans="1:9" ht="20.25">
      <c r="A41" s="50" t="s">
        <v>170</v>
      </c>
      <c r="B41" s="75" t="s">
        <v>68</v>
      </c>
      <c r="C41" s="60">
        <f>C42+C43+C45+C46+C47+C48+C50+C44+C49</f>
        <v>67142207.8</v>
      </c>
      <c r="D41" s="60">
        <f>D42+D43+D45+D46+D47+D48+D50+D44+D49</f>
        <v>14914798.300000003</v>
      </c>
      <c r="E41" s="60">
        <f>E42+E43+E45+E46+E47+E48+E50+E44+E49</f>
        <v>52227409.5</v>
      </c>
      <c r="F41" s="122">
        <f t="shared" si="5"/>
        <v>0.22213744213516914</v>
      </c>
      <c r="G41" s="28"/>
      <c r="H41" s="148"/>
      <c r="I41" s="110"/>
    </row>
    <row r="42" spans="1:9" s="29" customFormat="1" ht="20.25">
      <c r="A42" s="31" t="s">
        <v>46</v>
      </c>
      <c r="B42" s="51" t="s">
        <v>69</v>
      </c>
      <c r="C42" s="67">
        <v>16518217.9</v>
      </c>
      <c r="D42" s="67">
        <v>3728065.3</v>
      </c>
      <c r="E42" s="67">
        <f aca="true" t="shared" si="6" ref="E42:E50">C42-D42</f>
        <v>12790152.600000001</v>
      </c>
      <c r="F42" s="123">
        <f t="shared" si="5"/>
        <v>0.22569415917439858</v>
      </c>
      <c r="G42" s="28"/>
      <c r="H42" s="152"/>
      <c r="I42" s="155"/>
    </row>
    <row r="43" spans="1:9" s="29" customFormat="1" ht="20.25">
      <c r="A43" s="31" t="s">
        <v>47</v>
      </c>
      <c r="B43" s="51" t="s">
        <v>57</v>
      </c>
      <c r="C43" s="67">
        <v>38279554.7</v>
      </c>
      <c r="D43" s="67">
        <v>9064422.5</v>
      </c>
      <c r="E43" s="67">
        <f t="shared" si="6"/>
        <v>29215132.200000003</v>
      </c>
      <c r="F43" s="123">
        <f t="shared" si="5"/>
        <v>0.23679540086186007</v>
      </c>
      <c r="G43" s="28"/>
      <c r="H43" s="152"/>
      <c r="I43" s="155"/>
    </row>
    <row r="44" spans="1:9" s="29" customFormat="1" ht="20.25">
      <c r="A44" s="31" t="s">
        <v>235</v>
      </c>
      <c r="B44" s="51" t="s">
        <v>241</v>
      </c>
      <c r="C44" s="67">
        <v>1001615.5</v>
      </c>
      <c r="D44" s="67">
        <v>212490.8</v>
      </c>
      <c r="E44" s="67">
        <f t="shared" si="6"/>
        <v>789124.7</v>
      </c>
      <c r="F44" s="123">
        <f t="shared" si="5"/>
        <v>0.21214807478518452</v>
      </c>
      <c r="G44" s="28"/>
      <c r="H44" s="152"/>
      <c r="I44" s="155"/>
    </row>
    <row r="45" spans="1:9" s="29" customFormat="1" ht="20.25">
      <c r="A45" s="31" t="s">
        <v>48</v>
      </c>
      <c r="B45" s="51" t="s">
        <v>236</v>
      </c>
      <c r="C45" s="67">
        <v>6924474.5</v>
      </c>
      <c r="D45" s="67">
        <v>1436523.3</v>
      </c>
      <c r="E45" s="67">
        <f t="shared" si="6"/>
        <v>5487951.2</v>
      </c>
      <c r="F45" s="123">
        <f t="shared" si="5"/>
        <v>0.2074559304103149</v>
      </c>
      <c r="G45" s="28"/>
      <c r="H45" s="152"/>
      <c r="I45" s="155"/>
    </row>
    <row r="46" spans="1:9" s="29" customFormat="1" ht="31.5">
      <c r="A46" s="31" t="s">
        <v>49</v>
      </c>
      <c r="B46" s="51" t="s">
        <v>237</v>
      </c>
      <c r="C46" s="67">
        <v>627928.7</v>
      </c>
      <c r="D46" s="67">
        <v>73776.4</v>
      </c>
      <c r="E46" s="67">
        <f t="shared" si="6"/>
        <v>554152.2999999999</v>
      </c>
      <c r="F46" s="123">
        <f t="shared" si="5"/>
        <v>0.11749168337105789</v>
      </c>
      <c r="G46" s="28"/>
      <c r="H46" s="152"/>
      <c r="I46" s="155"/>
    </row>
    <row r="47" spans="1:9" s="29" customFormat="1" ht="31.5">
      <c r="A47" s="31" t="s">
        <v>50</v>
      </c>
      <c r="B47" s="51" t="s">
        <v>238</v>
      </c>
      <c r="C47" s="67">
        <v>494780.6</v>
      </c>
      <c r="D47" s="67">
        <v>101532.3</v>
      </c>
      <c r="E47" s="67">
        <f t="shared" si="6"/>
        <v>393248.3</v>
      </c>
      <c r="F47" s="123">
        <f t="shared" si="5"/>
        <v>0.20520671182338193</v>
      </c>
      <c r="G47" s="28"/>
      <c r="H47" s="152"/>
      <c r="I47" s="155"/>
    </row>
    <row r="48" spans="1:9" s="29" customFormat="1" ht="20.25">
      <c r="A48" s="31" t="s">
        <v>51</v>
      </c>
      <c r="B48" s="51" t="s">
        <v>142</v>
      </c>
      <c r="C48" s="67">
        <v>606598.3</v>
      </c>
      <c r="D48" s="67"/>
      <c r="E48" s="67">
        <f t="shared" si="6"/>
        <v>606598.3</v>
      </c>
      <c r="F48" s="123">
        <f t="shared" si="5"/>
        <v>0</v>
      </c>
      <c r="G48" s="28"/>
      <c r="H48" s="152"/>
      <c r="I48" s="155"/>
    </row>
    <row r="49" spans="1:9" s="29" customFormat="1" ht="31.5">
      <c r="A49" s="31" t="s">
        <v>299</v>
      </c>
      <c r="B49" s="51" t="s">
        <v>300</v>
      </c>
      <c r="C49" s="67">
        <v>236842.1</v>
      </c>
      <c r="D49" s="67"/>
      <c r="E49" s="67">
        <f>C49-D49</f>
        <v>236842.1</v>
      </c>
      <c r="F49" s="123">
        <f>D49/C49</f>
        <v>0</v>
      </c>
      <c r="G49" s="28"/>
      <c r="H49" s="152"/>
      <c r="I49" s="155"/>
    </row>
    <row r="50" spans="1:9" s="29" customFormat="1" ht="20.25">
      <c r="A50" s="31" t="s">
        <v>137</v>
      </c>
      <c r="B50" s="51" t="s">
        <v>301</v>
      </c>
      <c r="C50" s="67">
        <v>2452195.5</v>
      </c>
      <c r="D50" s="67">
        <v>297987.7</v>
      </c>
      <c r="E50" s="67">
        <f t="shared" si="6"/>
        <v>2154207.8</v>
      </c>
      <c r="F50" s="123">
        <f t="shared" si="5"/>
        <v>0.12151873698487743</v>
      </c>
      <c r="G50" s="28"/>
      <c r="H50" s="152"/>
      <c r="I50" s="155"/>
    </row>
    <row r="51" spans="1:8" ht="20.25">
      <c r="A51" s="50" t="s">
        <v>171</v>
      </c>
      <c r="B51" s="75" t="s">
        <v>222</v>
      </c>
      <c r="C51" s="60">
        <f>SUM(C52:C54)</f>
        <v>5458386</v>
      </c>
      <c r="D51" s="60">
        <f>SUM(D52:D54)</f>
        <v>781065.5</v>
      </c>
      <c r="E51" s="60">
        <f>SUM(E52:E54)</f>
        <v>4677320.5</v>
      </c>
      <c r="F51" s="122">
        <f t="shared" si="5"/>
        <v>0.14309458876671602</v>
      </c>
      <c r="G51" s="28"/>
      <c r="H51" s="148"/>
    </row>
    <row r="52" spans="1:8" s="29" customFormat="1" ht="20.25">
      <c r="A52" s="31" t="s">
        <v>131</v>
      </c>
      <c r="B52" s="51" t="s">
        <v>1</v>
      </c>
      <c r="C52" s="69">
        <v>5330841</v>
      </c>
      <c r="D52" s="69">
        <v>750886</v>
      </c>
      <c r="E52" s="69">
        <f>C52-D52</f>
        <v>4579955</v>
      </c>
      <c r="F52" s="123">
        <f t="shared" si="5"/>
        <v>0.14085694921307915</v>
      </c>
      <c r="G52" s="28"/>
      <c r="H52" s="152"/>
    </row>
    <row r="53" spans="1:8" s="29" customFormat="1" ht="20.25">
      <c r="A53" s="31" t="s">
        <v>302</v>
      </c>
      <c r="B53" s="51" t="s">
        <v>303</v>
      </c>
      <c r="C53" s="69">
        <v>29081.7</v>
      </c>
      <c r="D53" s="69">
        <v>9081.7</v>
      </c>
      <c r="E53" s="69">
        <f>C53-D53</f>
        <v>20000</v>
      </c>
      <c r="F53" s="123">
        <f>D53/C53</f>
        <v>0.31228229436380955</v>
      </c>
      <c r="G53" s="28"/>
      <c r="H53" s="152"/>
    </row>
    <row r="54" spans="1:8" s="29" customFormat="1" ht="31.5">
      <c r="A54" s="31" t="s">
        <v>132</v>
      </c>
      <c r="B54" s="51" t="s">
        <v>304</v>
      </c>
      <c r="C54" s="69">
        <v>98463.3</v>
      </c>
      <c r="D54" s="69">
        <v>21097.8</v>
      </c>
      <c r="E54" s="69">
        <f>C54-D54</f>
        <v>77365.5</v>
      </c>
      <c r="F54" s="123">
        <f t="shared" si="5"/>
        <v>0.2142706978132969</v>
      </c>
      <c r="G54" s="28"/>
      <c r="H54" s="152"/>
    </row>
    <row r="55" spans="1:8" ht="20.25">
      <c r="A55" s="50" t="s">
        <v>172</v>
      </c>
      <c r="B55" s="75" t="s">
        <v>2</v>
      </c>
      <c r="C55" s="60">
        <f>C56+C57+C58+C59+C60+C61+C63+C62</f>
        <v>25254058.599999998</v>
      </c>
      <c r="D55" s="60">
        <f>D56+D57+D58+D59+D60+D61+D63+D62</f>
        <v>8028223.500000001</v>
      </c>
      <c r="E55" s="60">
        <f>E56+E57+E58+E59+E60+E61+E63+E62</f>
        <v>17225835.1</v>
      </c>
      <c r="F55" s="122">
        <f aca="true" t="shared" si="7" ref="F55:F63">D55/C55</f>
        <v>0.31789834763430863</v>
      </c>
      <c r="G55" s="28"/>
      <c r="H55" s="148"/>
    </row>
    <row r="56" spans="1:8" s="29" customFormat="1" ht="20.25">
      <c r="A56" s="31" t="s">
        <v>194</v>
      </c>
      <c r="B56" s="51" t="s">
        <v>3</v>
      </c>
      <c r="C56" s="67">
        <v>7445026.1</v>
      </c>
      <c r="D56" s="67">
        <v>1791164.3</v>
      </c>
      <c r="E56" s="67">
        <f>C56-D56</f>
        <v>5653861.8</v>
      </c>
      <c r="F56" s="123">
        <f t="shared" si="7"/>
        <v>0.24058536208489587</v>
      </c>
      <c r="G56" s="28"/>
      <c r="H56" s="152"/>
    </row>
    <row r="57" spans="1:8" s="29" customFormat="1" ht="20.25">
      <c r="A57" s="31" t="s">
        <v>195</v>
      </c>
      <c r="B57" s="51" t="s">
        <v>4</v>
      </c>
      <c r="C57" s="67">
        <v>9638815.5</v>
      </c>
      <c r="D57" s="67">
        <v>3829307.4</v>
      </c>
      <c r="E57" s="67">
        <f aca="true" t="shared" si="8" ref="E57:E63">C57-D57</f>
        <v>5809508.1</v>
      </c>
      <c r="F57" s="123">
        <f t="shared" si="7"/>
        <v>0.3972798732375363</v>
      </c>
      <c r="G57" s="28"/>
      <c r="H57" s="152"/>
    </row>
    <row r="58" spans="1:8" s="29" customFormat="1" ht="31.5">
      <c r="A58" s="31" t="s">
        <v>177</v>
      </c>
      <c r="B58" s="51" t="s">
        <v>248</v>
      </c>
      <c r="C58" s="67">
        <v>240949.2</v>
      </c>
      <c r="D58" s="67">
        <v>56164.5</v>
      </c>
      <c r="E58" s="67">
        <f t="shared" si="8"/>
        <v>184784.7</v>
      </c>
      <c r="F58" s="123">
        <f t="shared" si="7"/>
        <v>0.23309685195053562</v>
      </c>
      <c r="G58" s="28"/>
      <c r="H58" s="152"/>
    </row>
    <row r="59" spans="1:8" s="29" customFormat="1" ht="20.25">
      <c r="A59" s="31" t="s">
        <v>196</v>
      </c>
      <c r="B59" s="51" t="s">
        <v>5</v>
      </c>
      <c r="C59" s="67">
        <v>302370.2</v>
      </c>
      <c r="D59" s="67">
        <v>36075.4</v>
      </c>
      <c r="E59" s="67">
        <f t="shared" si="8"/>
        <v>266294.8</v>
      </c>
      <c r="F59" s="123">
        <f t="shared" si="7"/>
        <v>0.11930871494611572</v>
      </c>
      <c r="G59" s="28"/>
      <c r="H59" s="152"/>
    </row>
    <row r="60" spans="1:8" s="29" customFormat="1" ht="20.25">
      <c r="A60" s="31" t="s">
        <v>94</v>
      </c>
      <c r="B60" s="51" t="s">
        <v>6</v>
      </c>
      <c r="C60" s="67">
        <v>494296.6</v>
      </c>
      <c r="D60" s="67">
        <v>108562.3</v>
      </c>
      <c r="E60" s="67">
        <f t="shared" si="8"/>
        <v>385734.3</v>
      </c>
      <c r="F60" s="123">
        <f t="shared" si="7"/>
        <v>0.21962987404728257</v>
      </c>
      <c r="G60" s="28"/>
      <c r="H60" s="152"/>
    </row>
    <row r="61" spans="1:8" s="29" customFormat="1" ht="31.5">
      <c r="A61" s="31" t="s">
        <v>95</v>
      </c>
      <c r="B61" s="51" t="s">
        <v>7</v>
      </c>
      <c r="C61" s="67">
        <v>937258.9</v>
      </c>
      <c r="D61" s="67">
        <v>218561.5</v>
      </c>
      <c r="E61" s="67">
        <f t="shared" si="8"/>
        <v>718697.4</v>
      </c>
      <c r="F61" s="123">
        <f t="shared" si="7"/>
        <v>0.23319223749168985</v>
      </c>
      <c r="G61" s="28"/>
      <c r="H61" s="152"/>
    </row>
    <row r="62" spans="1:8" s="29" customFormat="1" ht="20.25">
      <c r="A62" s="31" t="s">
        <v>239</v>
      </c>
      <c r="B62" s="51" t="s">
        <v>242</v>
      </c>
      <c r="C62" s="67">
        <v>5065.4</v>
      </c>
      <c r="D62" s="67">
        <v>1266.4</v>
      </c>
      <c r="E62" s="67">
        <f t="shared" si="8"/>
        <v>3798.9999999999995</v>
      </c>
      <c r="F62" s="123">
        <f t="shared" si="7"/>
        <v>0.25000987088877485</v>
      </c>
      <c r="G62" s="28"/>
      <c r="H62" s="152"/>
    </row>
    <row r="63" spans="1:8" s="29" customFormat="1" ht="20.25">
      <c r="A63" s="31" t="s">
        <v>8</v>
      </c>
      <c r="B63" s="51" t="s">
        <v>240</v>
      </c>
      <c r="C63" s="67">
        <v>6190276.7</v>
      </c>
      <c r="D63" s="67">
        <v>1987121.7</v>
      </c>
      <c r="E63" s="67">
        <f t="shared" si="8"/>
        <v>4203155</v>
      </c>
      <c r="F63" s="123">
        <f t="shared" si="7"/>
        <v>0.32100692687937515</v>
      </c>
      <c r="G63" s="28"/>
      <c r="H63" s="152"/>
    </row>
    <row r="64" spans="1:9" ht="20.25">
      <c r="A64" s="50" t="s">
        <v>173</v>
      </c>
      <c r="B64" s="75" t="s">
        <v>9</v>
      </c>
      <c r="C64" s="60">
        <f>C65+C66+C67+C68+C69</f>
        <v>64236356.50000001</v>
      </c>
      <c r="D64" s="60">
        <f>D65+D66+D67+D68+D69</f>
        <v>16335453.1</v>
      </c>
      <c r="E64" s="60">
        <f>E65+E66+E67+E68+E69</f>
        <v>47900903.400000006</v>
      </c>
      <c r="F64" s="122">
        <f aca="true" t="shared" si="9" ref="F64:F69">D64/C64</f>
        <v>0.25430229841880897</v>
      </c>
      <c r="G64" s="28"/>
      <c r="H64" s="148"/>
      <c r="I64" s="110"/>
    </row>
    <row r="65" spans="1:9" s="29" customFormat="1" ht="20.25">
      <c r="A65" s="31" t="s">
        <v>199</v>
      </c>
      <c r="B65" s="51" t="s">
        <v>179</v>
      </c>
      <c r="C65" s="67">
        <v>252185.8</v>
      </c>
      <c r="D65" s="67">
        <v>55519.6</v>
      </c>
      <c r="E65" s="67">
        <f>C65-D65</f>
        <v>196666.19999999998</v>
      </c>
      <c r="F65" s="123">
        <f t="shared" si="9"/>
        <v>0.22015355345146317</v>
      </c>
      <c r="G65" s="28"/>
      <c r="H65" s="152"/>
      <c r="I65" s="155"/>
    </row>
    <row r="66" spans="1:9" s="29" customFormat="1" ht="20.25">
      <c r="A66" s="31" t="s">
        <v>200</v>
      </c>
      <c r="B66" s="51" t="s">
        <v>180</v>
      </c>
      <c r="C66" s="67">
        <v>12256511.4</v>
      </c>
      <c r="D66" s="67">
        <v>2744073.2</v>
      </c>
      <c r="E66" s="67">
        <f>C66-D66</f>
        <v>9512438.2</v>
      </c>
      <c r="F66" s="123">
        <f t="shared" si="9"/>
        <v>0.22388696999049829</v>
      </c>
      <c r="G66" s="28"/>
      <c r="H66" s="152"/>
      <c r="I66" s="155"/>
    </row>
    <row r="67" spans="1:9" s="29" customFormat="1" ht="20.25">
      <c r="A67" s="31" t="s">
        <v>201</v>
      </c>
      <c r="B67" s="51" t="s">
        <v>181</v>
      </c>
      <c r="C67" s="67">
        <v>37541943.7</v>
      </c>
      <c r="D67" s="67">
        <v>9765229.5</v>
      </c>
      <c r="E67" s="67">
        <f>C67-D67</f>
        <v>27776714.200000003</v>
      </c>
      <c r="F67" s="123">
        <f t="shared" si="9"/>
        <v>0.26011518151629426</v>
      </c>
      <c r="G67" s="28"/>
      <c r="H67" s="152"/>
      <c r="I67" s="155"/>
    </row>
    <row r="68" spans="1:9" s="29" customFormat="1" ht="20.25">
      <c r="A68" s="31" t="s">
        <v>202</v>
      </c>
      <c r="B68" s="51" t="s">
        <v>182</v>
      </c>
      <c r="C68" s="67">
        <v>13765892.7</v>
      </c>
      <c r="D68" s="67">
        <v>3721580.6</v>
      </c>
      <c r="E68" s="67">
        <f>C68-D68</f>
        <v>10044312.1</v>
      </c>
      <c r="F68" s="123">
        <f t="shared" si="9"/>
        <v>0.270347930287151</v>
      </c>
      <c r="G68" s="28"/>
      <c r="H68" s="152"/>
      <c r="I68" s="155"/>
    </row>
    <row r="69" spans="1:9" s="29" customFormat="1" ht="20.25">
      <c r="A69" s="31" t="s">
        <v>203</v>
      </c>
      <c r="B69" s="51" t="s">
        <v>183</v>
      </c>
      <c r="C69" s="67">
        <v>419822.9</v>
      </c>
      <c r="D69" s="67">
        <v>49050.2</v>
      </c>
      <c r="E69" s="67">
        <f>C69-D69</f>
        <v>370772.7</v>
      </c>
      <c r="F69" s="123">
        <f t="shared" si="9"/>
        <v>0.1168354560935099</v>
      </c>
      <c r="G69" s="28"/>
      <c r="H69" s="152"/>
      <c r="I69" s="155"/>
    </row>
    <row r="70" spans="1:8" ht="20.25">
      <c r="A70" s="50" t="s">
        <v>174</v>
      </c>
      <c r="B70" s="75" t="s">
        <v>10</v>
      </c>
      <c r="C70" s="60">
        <f>C71+C72+C73</f>
        <v>10026151.2</v>
      </c>
      <c r="D70" s="60">
        <f>D71+D72+D73</f>
        <v>5468030.2</v>
      </c>
      <c r="E70" s="60">
        <f>E71+E72+E73</f>
        <v>4558120.999999999</v>
      </c>
      <c r="F70" s="121">
        <f aca="true" t="shared" si="10" ref="F70:F83">D70/C70</f>
        <v>0.5453767942378528</v>
      </c>
      <c r="G70" s="28"/>
      <c r="H70" s="148"/>
    </row>
    <row r="71" spans="1:8" ht="20.25">
      <c r="A71" s="31" t="s">
        <v>190</v>
      </c>
      <c r="B71" s="51" t="s">
        <v>259</v>
      </c>
      <c r="C71" s="67">
        <v>6701458.6</v>
      </c>
      <c r="D71" s="67">
        <v>4318691.9</v>
      </c>
      <c r="E71" s="67">
        <f>C71-D71</f>
        <v>2382766.6999999993</v>
      </c>
      <c r="F71" s="121">
        <f t="shared" si="10"/>
        <v>0.6444405849198264</v>
      </c>
      <c r="G71" s="28"/>
      <c r="H71" s="148"/>
    </row>
    <row r="72" spans="1:8" s="29" customFormat="1" ht="20.25">
      <c r="A72" s="31" t="s">
        <v>186</v>
      </c>
      <c r="B72" s="51" t="s">
        <v>260</v>
      </c>
      <c r="C72" s="67">
        <v>3275355.4</v>
      </c>
      <c r="D72" s="67">
        <v>1138827.2</v>
      </c>
      <c r="E72" s="67">
        <f>C72-D72</f>
        <v>2136528.2</v>
      </c>
      <c r="F72" s="123">
        <f t="shared" si="10"/>
        <v>0.34769576455733625</v>
      </c>
      <c r="G72" s="28"/>
      <c r="H72" s="152"/>
    </row>
    <row r="73" spans="1:8" s="29" customFormat="1" ht="31.5">
      <c r="A73" s="31" t="s">
        <v>96</v>
      </c>
      <c r="B73" s="51" t="s">
        <v>261</v>
      </c>
      <c r="C73" s="67">
        <v>49337.2</v>
      </c>
      <c r="D73" s="67">
        <v>10511.1</v>
      </c>
      <c r="E73" s="67">
        <f>C73-D73</f>
        <v>38826.1</v>
      </c>
      <c r="F73" s="123">
        <f t="shared" si="10"/>
        <v>0.21304613962689412</v>
      </c>
      <c r="G73" s="28"/>
      <c r="H73" s="152"/>
    </row>
    <row r="74" spans="1:8" s="9" customFormat="1" ht="20.25">
      <c r="A74" s="32" t="s">
        <v>11</v>
      </c>
      <c r="B74" s="82" t="s">
        <v>71</v>
      </c>
      <c r="C74" s="62">
        <f>C75+C76+C77</f>
        <v>502935.7</v>
      </c>
      <c r="D74" s="62">
        <f>D75+D76+D77</f>
        <v>102078.4</v>
      </c>
      <c r="E74" s="62">
        <f>E75+E76+E77</f>
        <v>400857.30000000005</v>
      </c>
      <c r="F74" s="121">
        <f t="shared" si="10"/>
        <v>0.20296511064933348</v>
      </c>
      <c r="G74" s="24"/>
      <c r="H74" s="151"/>
    </row>
    <row r="75" spans="1:8" s="29" customFormat="1" ht="20.25">
      <c r="A75" s="31" t="s">
        <v>72</v>
      </c>
      <c r="B75" s="51" t="s">
        <v>73</v>
      </c>
      <c r="C75" s="67">
        <v>167917.2</v>
      </c>
      <c r="D75" s="67">
        <v>40383.4</v>
      </c>
      <c r="E75" s="67">
        <f>C75-D75</f>
        <v>127533.80000000002</v>
      </c>
      <c r="F75" s="123">
        <f t="shared" si="10"/>
        <v>0.24049591107998466</v>
      </c>
      <c r="G75" s="28"/>
      <c r="H75" s="152"/>
    </row>
    <row r="76" spans="1:8" s="29" customFormat="1" ht="20.25">
      <c r="A76" s="31" t="s">
        <v>74</v>
      </c>
      <c r="B76" s="51" t="s">
        <v>75</v>
      </c>
      <c r="C76" s="67">
        <v>102979.3</v>
      </c>
      <c r="D76" s="67">
        <v>23617.6</v>
      </c>
      <c r="E76" s="67">
        <f>C76-D76</f>
        <v>79361.70000000001</v>
      </c>
      <c r="F76" s="123">
        <f t="shared" si="10"/>
        <v>0.22934317867765655</v>
      </c>
      <c r="G76" s="28"/>
      <c r="H76" s="152"/>
    </row>
    <row r="77" spans="1:8" s="29" customFormat="1" ht="31.5">
      <c r="A77" s="31" t="s">
        <v>76</v>
      </c>
      <c r="B77" s="51" t="s">
        <v>14</v>
      </c>
      <c r="C77" s="67">
        <v>232039.2</v>
      </c>
      <c r="D77" s="67">
        <v>38077.4</v>
      </c>
      <c r="E77" s="67">
        <f>C77-D77</f>
        <v>193961.80000000002</v>
      </c>
      <c r="F77" s="123">
        <f t="shared" si="10"/>
        <v>0.16409899706601297</v>
      </c>
      <c r="G77" s="28"/>
      <c r="H77" s="152"/>
    </row>
    <row r="78" spans="1:8" ht="31.5">
      <c r="A78" s="32" t="s">
        <v>15</v>
      </c>
      <c r="B78" s="82" t="s">
        <v>16</v>
      </c>
      <c r="C78" s="62">
        <f>C79</f>
        <v>3873775.8</v>
      </c>
      <c r="D78" s="62">
        <f>D79</f>
        <v>816800</v>
      </c>
      <c r="E78" s="62">
        <f>E79</f>
        <v>3056975.8</v>
      </c>
      <c r="F78" s="118">
        <f t="shared" si="10"/>
        <v>0.21085371022246566</v>
      </c>
      <c r="G78" s="28"/>
      <c r="H78" s="148"/>
    </row>
    <row r="79" spans="1:8" s="29" customFormat="1" ht="31.5">
      <c r="A79" s="31" t="s">
        <v>17</v>
      </c>
      <c r="B79" s="51" t="s">
        <v>42</v>
      </c>
      <c r="C79" s="67">
        <v>3873775.8</v>
      </c>
      <c r="D79" s="67">
        <v>816800</v>
      </c>
      <c r="E79" s="67">
        <f>C79-D79</f>
        <v>3056975.8</v>
      </c>
      <c r="F79" s="117">
        <f t="shared" si="10"/>
        <v>0.21085371022246566</v>
      </c>
      <c r="G79" s="28"/>
      <c r="H79" s="152"/>
    </row>
    <row r="80" spans="1:9" ht="31.5">
      <c r="A80" s="50" t="s">
        <v>18</v>
      </c>
      <c r="B80" s="75" t="s">
        <v>223</v>
      </c>
      <c r="C80" s="60">
        <f>C81+C82+C83</f>
        <v>16345170.4</v>
      </c>
      <c r="D80" s="60">
        <f>D81+D82+D83</f>
        <v>3789793.7</v>
      </c>
      <c r="E80" s="60">
        <f>E81+E82+E83</f>
        <v>12555376.7</v>
      </c>
      <c r="F80" s="122">
        <f t="shared" si="10"/>
        <v>0.23186015240318328</v>
      </c>
      <c r="G80" s="28"/>
      <c r="H80" s="148"/>
      <c r="I80" s="111"/>
    </row>
    <row r="81" spans="1:8" s="29" customFormat="1" ht="47.25">
      <c r="A81" s="31" t="s">
        <v>19</v>
      </c>
      <c r="B81" s="51" t="s">
        <v>20</v>
      </c>
      <c r="C81" s="67">
        <v>9499899.5</v>
      </c>
      <c r="D81" s="67">
        <v>2324458</v>
      </c>
      <c r="E81" s="67">
        <f>C81-D81</f>
        <v>7175441.5</v>
      </c>
      <c r="F81" s="123">
        <f t="shared" si="10"/>
        <v>0.2446823779556826</v>
      </c>
      <c r="G81" s="28"/>
      <c r="H81" s="152"/>
    </row>
    <row r="82" spans="1:8" s="29" customFormat="1" ht="20.25">
      <c r="A82" s="31" t="s">
        <v>21</v>
      </c>
      <c r="B82" s="51" t="s">
        <v>22</v>
      </c>
      <c r="C82" s="67">
        <v>4811188.6</v>
      </c>
      <c r="D82" s="67">
        <v>1226223.5</v>
      </c>
      <c r="E82" s="67">
        <f>C82-D82</f>
        <v>3584965.0999999996</v>
      </c>
      <c r="F82" s="123">
        <f t="shared" si="10"/>
        <v>0.2548691398212907</v>
      </c>
      <c r="G82" s="28"/>
      <c r="H82" s="152"/>
    </row>
    <row r="83" spans="1:8" s="29" customFormat="1" ht="31.5">
      <c r="A83" s="31" t="s">
        <v>23</v>
      </c>
      <c r="B83" s="51" t="s">
        <v>24</v>
      </c>
      <c r="C83" s="67">
        <v>2034082.3</v>
      </c>
      <c r="D83" s="67">
        <v>239112.2</v>
      </c>
      <c r="E83" s="67">
        <f>C83-D83</f>
        <v>1794970.1</v>
      </c>
      <c r="F83" s="123">
        <f t="shared" si="10"/>
        <v>0.11755286401145126</v>
      </c>
      <c r="G83" s="28"/>
      <c r="H83" s="152"/>
    </row>
    <row r="84" spans="1:8" ht="20.25">
      <c r="A84" s="33"/>
      <c r="B84" s="84"/>
      <c r="C84" s="56"/>
      <c r="D84" s="56"/>
      <c r="E84" s="67"/>
      <c r="F84" s="123"/>
      <c r="G84" s="28"/>
      <c r="H84" s="148"/>
    </row>
    <row r="85" spans="1:8" ht="20.25">
      <c r="A85" s="33"/>
      <c r="B85" s="82"/>
      <c r="C85" s="62"/>
      <c r="D85" s="62"/>
      <c r="E85" s="62"/>
      <c r="F85" s="83"/>
      <c r="G85" s="28"/>
      <c r="H85" s="148"/>
    </row>
    <row r="86" spans="1:8" ht="20.25">
      <c r="A86" s="33"/>
      <c r="B86" s="79"/>
      <c r="C86" s="80"/>
      <c r="D86" s="80"/>
      <c r="E86" s="80"/>
      <c r="F86" s="81"/>
      <c r="G86" s="28"/>
      <c r="H86" s="148"/>
    </row>
    <row r="87" spans="1:8" ht="20.25">
      <c r="A87" s="33"/>
      <c r="B87" s="82"/>
      <c r="C87" s="86"/>
      <c r="D87" s="86"/>
      <c r="E87" s="86"/>
      <c r="F87" s="87"/>
      <c r="G87" s="28"/>
      <c r="H87" s="148"/>
    </row>
    <row r="88" spans="1:8" ht="20.25">
      <c r="A88" s="50"/>
      <c r="B88" s="88" t="s">
        <v>26</v>
      </c>
      <c r="C88" s="89">
        <f>C6-'Доходы.'!C6</f>
        <v>34372069.98999995</v>
      </c>
      <c r="D88" s="89">
        <f>D6-'Доходы.'!D6</f>
        <v>-10561194.899999991</v>
      </c>
      <c r="E88" s="89">
        <f>E6-'Доходы.'!E6</f>
        <v>405867999.68999994</v>
      </c>
      <c r="F88" s="83">
        <f>D88/C88</f>
        <v>-0.3072609506227765</v>
      </c>
      <c r="G88" s="28"/>
      <c r="H88" s="148"/>
    </row>
    <row r="89" spans="1:8" ht="20.25">
      <c r="A89" s="33"/>
      <c r="B89" s="77"/>
      <c r="C89" s="90"/>
      <c r="D89" s="90"/>
      <c r="E89" s="90"/>
      <c r="F89" s="87"/>
      <c r="G89" s="28"/>
      <c r="H89" s="148"/>
    </row>
    <row r="90" spans="1:8" ht="20.25">
      <c r="A90" s="32"/>
      <c r="B90" s="88"/>
      <c r="C90" s="54"/>
      <c r="D90" s="54"/>
      <c r="E90" s="54"/>
      <c r="F90" s="83"/>
      <c r="G90" s="28"/>
      <c r="H90" s="148"/>
    </row>
    <row r="91" spans="1:8" s="9" customFormat="1" ht="20.25">
      <c r="A91" s="32"/>
      <c r="B91" s="91"/>
      <c r="C91" s="65">
        <f>Источники!C5</f>
        <v>33426545.799999986</v>
      </c>
      <c r="D91" s="65">
        <f>Источники!D5</f>
        <v>-10561194.899999987</v>
      </c>
      <c r="E91" s="65"/>
      <c r="F91" s="83"/>
      <c r="G91" s="28"/>
      <c r="H91" s="148"/>
    </row>
    <row r="92" spans="1:8" ht="20.25">
      <c r="A92" s="32"/>
      <c r="B92" s="91"/>
      <c r="C92" s="65">
        <f>C88-C91</f>
        <v>945524.1899999641</v>
      </c>
      <c r="D92" s="65">
        <f>D88-D91</f>
        <v>0</v>
      </c>
      <c r="E92" s="65"/>
      <c r="F92" s="72"/>
      <c r="G92" s="28"/>
      <c r="H92" s="148"/>
    </row>
    <row r="93" spans="1:8" ht="20.25">
      <c r="A93" s="31"/>
      <c r="B93" s="92"/>
      <c r="C93" s="69"/>
      <c r="D93" s="69"/>
      <c r="E93" s="69"/>
      <c r="F93" s="72"/>
      <c r="G93" s="28"/>
      <c r="H93" s="148"/>
    </row>
    <row r="94" spans="1:8" ht="20.25">
      <c r="A94" s="32"/>
      <c r="B94" s="91"/>
      <c r="C94" s="65"/>
      <c r="D94" s="65"/>
      <c r="E94" s="65"/>
      <c r="F94" s="72"/>
      <c r="G94" s="28"/>
      <c r="H94" s="148"/>
    </row>
    <row r="95" spans="1:8" ht="20.25">
      <c r="A95" s="31"/>
      <c r="B95" s="92"/>
      <c r="C95" s="69"/>
      <c r="D95" s="69"/>
      <c r="E95" s="69"/>
      <c r="F95" s="72"/>
      <c r="G95" s="28"/>
      <c r="H95" s="148"/>
    </row>
    <row r="96" spans="1:8" s="9" customFormat="1" ht="20.25">
      <c r="A96" s="32"/>
      <c r="B96" s="91"/>
      <c r="C96" s="65"/>
      <c r="D96" s="65"/>
      <c r="E96" s="65"/>
      <c r="F96" s="83"/>
      <c r="G96" s="28"/>
      <c r="H96" s="148"/>
    </row>
    <row r="97" spans="1:8" ht="20.25">
      <c r="A97" s="32"/>
      <c r="B97" s="91"/>
      <c r="C97" s="65"/>
      <c r="D97" s="65"/>
      <c r="E97" s="65"/>
      <c r="F97" s="83"/>
      <c r="G97" s="28"/>
      <c r="H97" s="148"/>
    </row>
    <row r="98" spans="1:8" ht="20.25">
      <c r="A98" s="31"/>
      <c r="B98" s="92"/>
      <c r="C98" s="69"/>
      <c r="D98" s="69"/>
      <c r="E98" s="69"/>
      <c r="F98" s="72"/>
      <c r="G98" s="28"/>
      <c r="H98" s="148"/>
    </row>
    <row r="99" spans="1:8" ht="20.25">
      <c r="A99" s="32"/>
      <c r="B99" s="91"/>
      <c r="C99" s="65"/>
      <c r="D99" s="65"/>
      <c r="E99" s="65"/>
      <c r="F99" s="83"/>
      <c r="G99" s="28"/>
      <c r="H99" s="148"/>
    </row>
    <row r="100" spans="1:8" ht="20.25">
      <c r="A100" s="31"/>
      <c r="B100" s="92"/>
      <c r="C100" s="69"/>
      <c r="D100" s="69"/>
      <c r="E100" s="69"/>
      <c r="F100" s="72"/>
      <c r="G100" s="28"/>
      <c r="H100" s="148"/>
    </row>
    <row r="101" spans="1:8" s="9" customFormat="1" ht="20.25">
      <c r="A101" s="32"/>
      <c r="B101" s="91"/>
      <c r="C101" s="65"/>
      <c r="D101" s="65"/>
      <c r="E101" s="65"/>
      <c r="F101" s="83"/>
      <c r="G101" s="28"/>
      <c r="H101" s="148"/>
    </row>
    <row r="102" spans="1:8" s="9" customFormat="1" ht="20.25">
      <c r="A102" s="31"/>
      <c r="B102" s="92"/>
      <c r="C102" s="69"/>
      <c r="D102" s="69"/>
      <c r="E102" s="69"/>
      <c r="F102" s="72"/>
      <c r="G102" s="28"/>
      <c r="H102" s="148"/>
    </row>
    <row r="103" spans="1:8" s="9" customFormat="1" ht="20.25">
      <c r="A103" s="31"/>
      <c r="B103" s="92"/>
      <c r="C103" s="69"/>
      <c r="D103" s="69"/>
      <c r="E103" s="69"/>
      <c r="F103" s="72"/>
      <c r="G103" s="28"/>
      <c r="H103" s="148"/>
    </row>
    <row r="104" spans="1:8" s="9" customFormat="1" ht="138" customHeight="1">
      <c r="A104" s="31"/>
      <c r="B104" s="92"/>
      <c r="C104" s="69"/>
      <c r="D104" s="69"/>
      <c r="E104" s="69"/>
      <c r="F104" s="72"/>
      <c r="G104" s="28"/>
      <c r="H104" s="148"/>
    </row>
    <row r="105" spans="1:8" s="29" customFormat="1" ht="63" customHeight="1">
      <c r="A105" s="31"/>
      <c r="B105" s="92"/>
      <c r="C105" s="69"/>
      <c r="D105" s="69"/>
      <c r="E105" s="69"/>
      <c r="F105" s="72"/>
      <c r="G105" s="28"/>
      <c r="H105" s="148"/>
    </row>
    <row r="106" spans="1:8" ht="53.25" customHeight="1">
      <c r="A106" s="33"/>
      <c r="B106" s="92"/>
      <c r="C106" s="56"/>
      <c r="D106" s="56"/>
      <c r="E106" s="56"/>
      <c r="F106" s="72"/>
      <c r="G106" s="28"/>
      <c r="H106" s="148"/>
    </row>
    <row r="107" spans="1:8" ht="48" customHeight="1">
      <c r="A107" s="33"/>
      <c r="B107" s="77"/>
      <c r="C107" s="56"/>
      <c r="D107" s="56"/>
      <c r="E107" s="56"/>
      <c r="F107" s="72"/>
      <c r="G107" s="28"/>
      <c r="H107" s="148"/>
    </row>
    <row r="108" spans="1:8" s="9" customFormat="1" ht="39" customHeight="1">
      <c r="A108" s="32"/>
      <c r="B108" s="77"/>
      <c r="C108" s="65"/>
      <c r="D108" s="65"/>
      <c r="E108" s="65"/>
      <c r="F108" s="72"/>
      <c r="G108" s="28"/>
      <c r="H108" s="148"/>
    </row>
    <row r="109" spans="1:8" ht="22.5" customHeight="1">
      <c r="A109" s="32"/>
      <c r="B109" s="93"/>
      <c r="C109" s="65"/>
      <c r="D109" s="65"/>
      <c r="E109" s="65"/>
      <c r="F109" s="83"/>
      <c r="G109" s="28"/>
      <c r="H109" s="148"/>
    </row>
    <row r="110" spans="1:8" ht="21.75" customHeight="1">
      <c r="A110" s="33"/>
      <c r="B110" s="93"/>
      <c r="C110" s="56"/>
      <c r="D110" s="56"/>
      <c r="E110" s="56"/>
      <c r="F110" s="72"/>
      <c r="G110" s="28"/>
      <c r="H110" s="148"/>
    </row>
    <row r="111" spans="1:8" ht="34.5" customHeight="1">
      <c r="A111" s="33"/>
      <c r="B111" s="94"/>
      <c r="C111" s="56"/>
      <c r="D111" s="56"/>
      <c r="E111" s="56"/>
      <c r="F111" s="72"/>
      <c r="G111" s="28"/>
      <c r="H111" s="148"/>
    </row>
    <row r="112" spans="1:8" ht="20.25">
      <c r="A112" s="33"/>
      <c r="B112" s="94"/>
      <c r="C112" s="56"/>
      <c r="D112" s="56"/>
      <c r="E112" s="56"/>
      <c r="F112" s="72"/>
      <c r="G112" s="28"/>
      <c r="H112" s="148"/>
    </row>
    <row r="113" spans="1:8" ht="20.25">
      <c r="A113" s="32"/>
      <c r="B113" s="94"/>
      <c r="C113" s="65"/>
      <c r="D113" s="65"/>
      <c r="E113" s="65"/>
      <c r="F113" s="83"/>
      <c r="G113" s="28"/>
      <c r="H113" s="148"/>
    </row>
    <row r="114" spans="1:8" ht="20.25">
      <c r="A114" s="33"/>
      <c r="B114" s="93"/>
      <c r="C114" s="56"/>
      <c r="D114" s="56"/>
      <c r="E114" s="56"/>
      <c r="F114" s="72"/>
      <c r="G114" s="28"/>
      <c r="H114" s="148"/>
    </row>
    <row r="115" spans="1:8" ht="39.75" customHeight="1">
      <c r="A115" s="33"/>
      <c r="B115" s="94"/>
      <c r="C115" s="56"/>
      <c r="D115" s="56"/>
      <c r="E115" s="56"/>
      <c r="F115" s="72"/>
      <c r="G115" s="28"/>
      <c r="H115" s="148"/>
    </row>
    <row r="116" spans="1:8" ht="20.25">
      <c r="A116" s="31"/>
      <c r="B116" s="94"/>
      <c r="C116" s="69"/>
      <c r="D116" s="69"/>
      <c r="E116" s="69"/>
      <c r="F116" s="72"/>
      <c r="G116" s="28"/>
      <c r="H116" s="148"/>
    </row>
    <row r="117" spans="1:8" ht="20.25">
      <c r="A117" s="32"/>
      <c r="B117" s="94"/>
      <c r="C117" s="65"/>
      <c r="D117" s="65"/>
      <c r="E117" s="65"/>
      <c r="F117" s="83"/>
      <c r="G117" s="28"/>
      <c r="H117" s="148"/>
    </row>
    <row r="118" spans="1:8" s="9" customFormat="1" ht="20.25">
      <c r="A118" s="32"/>
      <c r="B118" s="93"/>
      <c r="C118" s="65"/>
      <c r="D118" s="65"/>
      <c r="E118" s="65"/>
      <c r="F118" s="83"/>
      <c r="G118" s="28"/>
      <c r="H118" s="148"/>
    </row>
    <row r="119" spans="1:8" ht="114.75" customHeight="1">
      <c r="A119" s="33"/>
      <c r="B119" s="93"/>
      <c r="C119" s="56"/>
      <c r="D119" s="56"/>
      <c r="E119" s="56"/>
      <c r="F119" s="72"/>
      <c r="G119" s="28"/>
      <c r="H119" s="148"/>
    </row>
    <row r="120" spans="1:8" ht="117" customHeight="1">
      <c r="A120" s="33"/>
      <c r="B120" s="95"/>
      <c r="C120" s="56"/>
      <c r="D120" s="56"/>
      <c r="E120" s="56"/>
      <c r="F120" s="72"/>
      <c r="G120" s="28"/>
      <c r="H120" s="148"/>
    </row>
    <row r="121" spans="1:8" s="9" customFormat="1" ht="20.25">
      <c r="A121" s="32"/>
      <c r="B121" s="95"/>
      <c r="C121" s="65"/>
      <c r="D121" s="65"/>
      <c r="E121" s="65"/>
      <c r="F121" s="83"/>
      <c r="G121" s="28"/>
      <c r="H121" s="148"/>
    </row>
    <row r="122" spans="1:8" s="9" customFormat="1" ht="39" customHeight="1">
      <c r="A122" s="32"/>
      <c r="B122" s="93"/>
      <c r="C122" s="65"/>
      <c r="D122" s="65"/>
      <c r="E122" s="65"/>
      <c r="F122" s="83"/>
      <c r="G122" s="28"/>
      <c r="H122" s="148"/>
    </row>
    <row r="123" spans="1:8" ht="66.75" customHeight="1">
      <c r="A123" s="33"/>
      <c r="B123" s="93"/>
      <c r="C123" s="56"/>
      <c r="D123" s="56"/>
      <c r="E123" s="56"/>
      <c r="F123" s="72"/>
      <c r="G123" s="28"/>
      <c r="H123" s="148"/>
    </row>
    <row r="124" spans="1:8" ht="71.25" customHeight="1">
      <c r="A124" s="33"/>
      <c r="B124" s="96"/>
      <c r="C124" s="56"/>
      <c r="D124" s="56"/>
      <c r="E124" s="56"/>
      <c r="F124" s="72"/>
      <c r="G124" s="28"/>
      <c r="H124" s="148"/>
    </row>
    <row r="125" spans="1:8" ht="20.25">
      <c r="A125" s="33"/>
      <c r="B125" s="94"/>
      <c r="C125" s="56"/>
      <c r="D125" s="56"/>
      <c r="E125" s="56"/>
      <c r="F125" s="72"/>
      <c r="G125" s="28"/>
      <c r="H125" s="148"/>
    </row>
    <row r="126" spans="1:8" ht="20.25">
      <c r="A126" s="33"/>
      <c r="B126" s="94"/>
      <c r="C126" s="56"/>
      <c r="D126" s="56"/>
      <c r="E126" s="56"/>
      <c r="F126" s="72"/>
      <c r="G126" s="28"/>
      <c r="H126" s="148"/>
    </row>
    <row r="127" spans="1:8" s="9" customFormat="1" ht="20.25">
      <c r="A127" s="32"/>
      <c r="B127" s="94"/>
      <c r="C127" s="65"/>
      <c r="D127" s="65"/>
      <c r="E127" s="65"/>
      <c r="F127" s="83"/>
      <c r="G127" s="28"/>
      <c r="H127" s="148"/>
    </row>
    <row r="128" spans="1:8" ht="20.25">
      <c r="A128" s="33"/>
      <c r="B128" s="93"/>
      <c r="C128" s="56"/>
      <c r="D128" s="56"/>
      <c r="E128" s="56"/>
      <c r="F128" s="72"/>
      <c r="G128" s="28"/>
      <c r="H128" s="148"/>
    </row>
    <row r="129" spans="1:8" ht="20.25">
      <c r="A129" s="33"/>
      <c r="B129" s="96"/>
      <c r="C129" s="56"/>
      <c r="D129" s="56"/>
      <c r="E129" s="56"/>
      <c r="F129" s="72"/>
      <c r="G129" s="28"/>
      <c r="H129" s="148"/>
    </row>
    <row r="130" spans="1:8" ht="20.25">
      <c r="A130" s="32"/>
      <c r="B130" s="96"/>
      <c r="C130" s="65"/>
      <c r="D130" s="65"/>
      <c r="E130" s="65"/>
      <c r="F130" s="83"/>
      <c r="G130" s="28"/>
      <c r="H130" s="148"/>
    </row>
    <row r="131" spans="1:8" ht="20.25">
      <c r="A131" s="33"/>
      <c r="B131" s="93"/>
      <c r="C131" s="56"/>
      <c r="D131" s="56"/>
      <c r="E131" s="56"/>
      <c r="F131" s="72"/>
      <c r="G131" s="28"/>
      <c r="H131" s="148"/>
    </row>
    <row r="132" spans="1:8" ht="20.25">
      <c r="A132" s="33"/>
      <c r="B132" s="94"/>
      <c r="C132" s="56"/>
      <c r="D132" s="56"/>
      <c r="E132" s="56"/>
      <c r="F132" s="72"/>
      <c r="G132" s="28"/>
      <c r="H132" s="148"/>
    </row>
    <row r="133" spans="1:8" ht="20.25">
      <c r="A133" s="33"/>
      <c r="B133" s="94"/>
      <c r="C133" s="56"/>
      <c r="D133" s="56"/>
      <c r="E133" s="56"/>
      <c r="F133" s="72"/>
      <c r="G133" s="28"/>
      <c r="H133" s="148"/>
    </row>
    <row r="134" spans="1:8" ht="20.25">
      <c r="A134" s="33"/>
      <c r="B134" s="94"/>
      <c r="C134" s="56"/>
      <c r="D134" s="56"/>
      <c r="E134" s="56"/>
      <c r="F134" s="72"/>
      <c r="G134" s="28"/>
      <c r="H134" s="148"/>
    </row>
    <row r="135" spans="1:8" ht="20.25">
      <c r="A135" s="33"/>
      <c r="B135" s="94"/>
      <c r="C135" s="56"/>
      <c r="D135" s="56"/>
      <c r="E135" s="56"/>
      <c r="F135" s="72"/>
      <c r="G135" s="28"/>
      <c r="H135" s="148"/>
    </row>
    <row r="136" spans="1:8" ht="20.25">
      <c r="A136" s="33"/>
      <c r="B136" s="94"/>
      <c r="C136" s="56"/>
      <c r="D136" s="56"/>
      <c r="E136" s="56"/>
      <c r="F136" s="72"/>
      <c r="G136" s="28"/>
      <c r="H136" s="148"/>
    </row>
    <row r="137" spans="1:8" ht="20.25">
      <c r="A137" s="33"/>
      <c r="B137" s="94"/>
      <c r="C137" s="56"/>
      <c r="D137" s="56"/>
      <c r="E137" s="56"/>
      <c r="F137" s="72"/>
      <c r="G137" s="28"/>
      <c r="H137" s="148"/>
    </row>
    <row r="138" spans="1:8" ht="20.25">
      <c r="A138" s="33"/>
      <c r="B138" s="94"/>
      <c r="C138" s="56"/>
      <c r="D138" s="56"/>
      <c r="E138" s="56"/>
      <c r="F138" s="72"/>
      <c r="G138" s="28"/>
      <c r="H138" s="148"/>
    </row>
    <row r="139" spans="1:8" ht="20.25">
      <c r="A139" s="33"/>
      <c r="B139" s="94"/>
      <c r="C139" s="56"/>
      <c r="D139" s="56"/>
      <c r="E139" s="56"/>
      <c r="F139" s="72"/>
      <c r="G139" s="28"/>
      <c r="H139" s="148"/>
    </row>
    <row r="140" spans="1:8" ht="20.25">
      <c r="A140" s="33"/>
      <c r="B140" s="94"/>
      <c r="C140" s="56"/>
      <c r="D140" s="56"/>
      <c r="E140" s="56"/>
      <c r="F140" s="72"/>
      <c r="G140" s="28"/>
      <c r="H140" s="148"/>
    </row>
    <row r="141" spans="1:8" ht="20.25">
      <c r="A141" s="33"/>
      <c r="B141" s="94"/>
      <c r="C141" s="56"/>
      <c r="D141" s="56"/>
      <c r="E141" s="56"/>
      <c r="F141" s="72"/>
      <c r="G141" s="28"/>
      <c r="H141" s="148"/>
    </row>
    <row r="142" spans="1:8" ht="20.25">
      <c r="A142" s="33"/>
      <c r="B142" s="94"/>
      <c r="C142" s="56"/>
      <c r="D142" s="56"/>
      <c r="E142" s="56"/>
      <c r="F142" s="72"/>
      <c r="G142" s="28"/>
      <c r="H142" s="148"/>
    </row>
    <row r="143" spans="1:8" ht="20.25">
      <c r="A143" s="33"/>
      <c r="B143" s="94"/>
      <c r="C143" s="56"/>
      <c r="D143" s="56"/>
      <c r="E143" s="56"/>
      <c r="F143" s="72"/>
      <c r="G143" s="28"/>
      <c r="H143" s="148"/>
    </row>
    <row r="144" spans="1:8" ht="20.25">
      <c r="A144" s="33"/>
      <c r="B144" s="94"/>
      <c r="C144" s="56"/>
      <c r="D144" s="56"/>
      <c r="E144" s="56"/>
      <c r="F144" s="72"/>
      <c r="G144" s="28"/>
      <c r="H144" s="148"/>
    </row>
    <row r="145" spans="1:8" ht="20.25">
      <c r="A145" s="33"/>
      <c r="B145" s="94"/>
      <c r="C145" s="56"/>
      <c r="D145" s="56"/>
      <c r="E145" s="56"/>
      <c r="F145" s="72"/>
      <c r="G145" s="28"/>
      <c r="H145" s="148"/>
    </row>
    <row r="146" spans="1:8" ht="20.25">
      <c r="A146" s="33"/>
      <c r="B146" s="94"/>
      <c r="C146" s="56"/>
      <c r="D146" s="56"/>
      <c r="E146" s="56"/>
      <c r="F146" s="72"/>
      <c r="G146" s="28"/>
      <c r="H146" s="148"/>
    </row>
    <row r="147" spans="1:8" ht="20.25">
      <c r="A147" s="33"/>
      <c r="B147" s="94"/>
      <c r="C147" s="56"/>
      <c r="D147" s="56"/>
      <c r="E147" s="56"/>
      <c r="F147" s="72"/>
      <c r="G147" s="28"/>
      <c r="H147" s="148"/>
    </row>
    <row r="148" spans="1:8" ht="20.25">
      <c r="A148" s="33"/>
      <c r="B148" s="94"/>
      <c r="C148" s="56"/>
      <c r="D148" s="56"/>
      <c r="E148" s="56"/>
      <c r="F148" s="72"/>
      <c r="G148" s="28"/>
      <c r="H148" s="148"/>
    </row>
    <row r="149" spans="1:8" ht="20.25">
      <c r="A149" s="33"/>
      <c r="B149" s="94"/>
      <c r="C149" s="56"/>
      <c r="D149" s="56"/>
      <c r="E149" s="56"/>
      <c r="F149" s="72"/>
      <c r="G149" s="28"/>
      <c r="H149" s="148"/>
    </row>
    <row r="150" spans="1:8" ht="20.25">
      <c r="A150" s="33"/>
      <c r="B150" s="94"/>
      <c r="C150" s="56"/>
      <c r="D150" s="56"/>
      <c r="E150" s="56"/>
      <c r="F150" s="72"/>
      <c r="G150" s="28"/>
      <c r="H150" s="148"/>
    </row>
    <row r="151" spans="1:8" ht="20.25">
      <c r="A151" s="33"/>
      <c r="B151" s="94"/>
      <c r="C151" s="56"/>
      <c r="D151" s="56"/>
      <c r="E151" s="56"/>
      <c r="F151" s="72"/>
      <c r="G151" s="28"/>
      <c r="H151" s="148"/>
    </row>
    <row r="152" spans="1:8" ht="20.25">
      <c r="A152" s="33"/>
      <c r="B152" s="94"/>
      <c r="C152" s="56"/>
      <c r="D152" s="56"/>
      <c r="E152" s="56"/>
      <c r="F152" s="72"/>
      <c r="G152" s="28"/>
      <c r="H152" s="148"/>
    </row>
    <row r="153" spans="1:8" ht="20.25">
      <c r="A153" s="33"/>
      <c r="B153" s="94"/>
      <c r="C153" s="56"/>
      <c r="D153" s="56"/>
      <c r="E153" s="56"/>
      <c r="F153" s="72"/>
      <c r="G153" s="28"/>
      <c r="H153" s="148"/>
    </row>
    <row r="154" spans="1:8" ht="20.25">
      <c r="A154" s="33"/>
      <c r="B154" s="94"/>
      <c r="C154" s="56"/>
      <c r="D154" s="56"/>
      <c r="E154" s="56"/>
      <c r="F154" s="72"/>
      <c r="G154" s="28"/>
      <c r="H154" s="148"/>
    </row>
    <row r="155" spans="1:8" ht="20.25">
      <c r="A155" s="33"/>
      <c r="B155" s="94"/>
      <c r="C155" s="56"/>
      <c r="D155" s="56"/>
      <c r="E155" s="56"/>
      <c r="F155" s="72"/>
      <c r="G155" s="28"/>
      <c r="H155" s="148"/>
    </row>
    <row r="156" spans="1:8" ht="20.25">
      <c r="A156" s="33"/>
      <c r="B156" s="94"/>
      <c r="C156" s="56"/>
      <c r="D156" s="56"/>
      <c r="E156" s="56"/>
      <c r="F156" s="72"/>
      <c r="G156" s="28"/>
      <c r="H156" s="148"/>
    </row>
    <row r="157" spans="1:8" ht="20.25">
      <c r="A157" s="33"/>
      <c r="B157" s="94"/>
      <c r="C157" s="56"/>
      <c r="D157" s="56"/>
      <c r="E157" s="56"/>
      <c r="F157" s="72"/>
      <c r="G157" s="28"/>
      <c r="H157" s="148"/>
    </row>
    <row r="158" spans="1:8" ht="20.25">
      <c r="A158" s="33"/>
      <c r="B158" s="94"/>
      <c r="C158" s="56"/>
      <c r="D158" s="56"/>
      <c r="E158" s="56"/>
      <c r="F158" s="72"/>
      <c r="G158" s="28"/>
      <c r="H158" s="148"/>
    </row>
    <row r="159" spans="1:8" ht="20.25">
      <c r="A159" s="33"/>
      <c r="B159" s="94"/>
      <c r="C159" s="56"/>
      <c r="D159" s="56"/>
      <c r="E159" s="56"/>
      <c r="F159" s="72"/>
      <c r="G159" s="28"/>
      <c r="H159" s="148"/>
    </row>
    <row r="160" spans="1:8" ht="20.25">
      <c r="A160" s="33"/>
      <c r="B160" s="94"/>
      <c r="C160" s="56"/>
      <c r="D160" s="56"/>
      <c r="E160" s="56"/>
      <c r="F160" s="72"/>
      <c r="G160" s="28"/>
      <c r="H160" s="148"/>
    </row>
    <row r="161" spans="1:8" ht="20.25">
      <c r="A161" s="33"/>
      <c r="B161" s="94"/>
      <c r="C161" s="56"/>
      <c r="D161" s="56"/>
      <c r="E161" s="56"/>
      <c r="F161" s="72"/>
      <c r="G161" s="28"/>
      <c r="H161" s="148"/>
    </row>
    <row r="162" spans="1:8" ht="20.25">
      <c r="A162" s="33"/>
      <c r="B162" s="94"/>
      <c r="C162" s="56"/>
      <c r="D162" s="56"/>
      <c r="E162" s="56"/>
      <c r="F162" s="72"/>
      <c r="G162" s="28"/>
      <c r="H162" s="148"/>
    </row>
    <row r="163" spans="1:8" ht="20.25">
      <c r="A163" s="33"/>
      <c r="B163" s="94"/>
      <c r="C163" s="56"/>
      <c r="D163" s="56"/>
      <c r="E163" s="56"/>
      <c r="F163" s="72"/>
      <c r="G163" s="28"/>
      <c r="H163" s="148"/>
    </row>
    <row r="164" spans="1:8" ht="20.25">
      <c r="A164" s="33"/>
      <c r="B164" s="94"/>
      <c r="C164" s="56"/>
      <c r="D164" s="56"/>
      <c r="E164" s="56"/>
      <c r="F164" s="72"/>
      <c r="G164" s="28"/>
      <c r="H164" s="148"/>
    </row>
    <row r="165" spans="1:8" ht="20.25">
      <c r="A165" s="33"/>
      <c r="B165" s="94"/>
      <c r="C165" s="56"/>
      <c r="D165" s="56"/>
      <c r="E165" s="56"/>
      <c r="F165" s="72"/>
      <c r="G165" s="28"/>
      <c r="H165" s="148"/>
    </row>
    <row r="166" spans="1:8" ht="20.25">
      <c r="A166" s="33"/>
      <c r="B166" s="94"/>
      <c r="C166" s="56"/>
      <c r="D166" s="56"/>
      <c r="E166" s="56"/>
      <c r="F166" s="72"/>
      <c r="G166" s="28"/>
      <c r="H166" s="148"/>
    </row>
    <row r="167" spans="1:8" ht="20.25">
      <c r="A167" s="33"/>
      <c r="B167" s="94"/>
      <c r="C167" s="56"/>
      <c r="D167" s="56"/>
      <c r="E167" s="56"/>
      <c r="F167" s="72"/>
      <c r="G167" s="28"/>
      <c r="H167" s="148"/>
    </row>
    <row r="168" spans="1:8" ht="20.25">
      <c r="A168" s="33"/>
      <c r="B168" s="94"/>
      <c r="C168" s="56"/>
      <c r="D168" s="56"/>
      <c r="E168" s="56"/>
      <c r="F168" s="72"/>
      <c r="G168" s="28"/>
      <c r="H168" s="148"/>
    </row>
    <row r="169" spans="1:8" ht="20.25">
      <c r="A169" s="33"/>
      <c r="B169" s="94"/>
      <c r="C169" s="56"/>
      <c r="D169" s="56"/>
      <c r="E169" s="56"/>
      <c r="F169" s="72"/>
      <c r="G169" s="28"/>
      <c r="H169" s="148"/>
    </row>
    <row r="170" spans="1:8" ht="20.25">
      <c r="A170" s="33"/>
      <c r="B170" s="94"/>
      <c r="C170" s="56"/>
      <c r="D170" s="56"/>
      <c r="E170" s="56"/>
      <c r="F170" s="72"/>
      <c r="G170" s="28"/>
      <c r="H170" s="148"/>
    </row>
    <row r="171" spans="1:8" ht="20.25">
      <c r="A171" s="33"/>
      <c r="B171" s="94"/>
      <c r="C171" s="56"/>
      <c r="D171" s="56"/>
      <c r="E171" s="56"/>
      <c r="F171" s="72"/>
      <c r="G171" s="28"/>
      <c r="H171" s="148"/>
    </row>
    <row r="172" spans="1:8" ht="20.25">
      <c r="A172" s="33"/>
      <c r="B172" s="94"/>
      <c r="C172" s="56"/>
      <c r="D172" s="56"/>
      <c r="E172" s="56"/>
      <c r="F172" s="72"/>
      <c r="G172" s="28"/>
      <c r="H172" s="148"/>
    </row>
    <row r="173" spans="1:8" ht="20.25">
      <c r="A173" s="33"/>
      <c r="B173" s="94"/>
      <c r="C173" s="56"/>
      <c r="D173" s="56"/>
      <c r="E173" s="56"/>
      <c r="F173" s="72"/>
      <c r="G173" s="28"/>
      <c r="H173" s="148"/>
    </row>
    <row r="174" spans="1:8" ht="20.25">
      <c r="A174" s="33"/>
      <c r="B174" s="94"/>
      <c r="C174" s="56"/>
      <c r="D174" s="56"/>
      <c r="E174" s="56"/>
      <c r="F174" s="72"/>
      <c r="G174" s="28"/>
      <c r="H174" s="148"/>
    </row>
    <row r="175" spans="1:8" ht="20.25">
      <c r="A175" s="33"/>
      <c r="B175" s="94"/>
      <c r="C175" s="56"/>
      <c r="D175" s="56"/>
      <c r="E175" s="56"/>
      <c r="F175" s="72"/>
      <c r="G175" s="28"/>
      <c r="H175" s="148"/>
    </row>
    <row r="176" spans="1:8" ht="20.25">
      <c r="A176" s="33"/>
      <c r="B176" s="94"/>
      <c r="C176" s="56"/>
      <c r="D176" s="56"/>
      <c r="E176" s="56"/>
      <c r="F176" s="72"/>
      <c r="G176" s="28"/>
      <c r="H176" s="148"/>
    </row>
    <row r="177" spans="1:8" ht="20.25">
      <c r="A177" s="33"/>
      <c r="B177" s="94"/>
      <c r="C177" s="56"/>
      <c r="D177" s="56"/>
      <c r="E177" s="56"/>
      <c r="F177" s="72"/>
      <c r="G177" s="28"/>
      <c r="H177" s="148"/>
    </row>
    <row r="178" spans="1:8" ht="20.25">
      <c r="A178" s="33"/>
      <c r="B178" s="94"/>
      <c r="C178" s="56"/>
      <c r="D178" s="56"/>
      <c r="E178" s="56"/>
      <c r="F178" s="72"/>
      <c r="G178" s="28"/>
      <c r="H178" s="148"/>
    </row>
    <row r="179" spans="1:8" ht="20.25">
      <c r="A179" s="33"/>
      <c r="B179" s="94"/>
      <c r="C179" s="56"/>
      <c r="D179" s="56"/>
      <c r="E179" s="56"/>
      <c r="F179" s="72"/>
      <c r="G179" s="28"/>
      <c r="H179" s="148"/>
    </row>
    <row r="180" spans="1:8" ht="20.25">
      <c r="A180" s="33"/>
      <c r="B180" s="94"/>
      <c r="C180" s="56"/>
      <c r="D180" s="56"/>
      <c r="E180" s="56"/>
      <c r="F180" s="72"/>
      <c r="G180" s="28"/>
      <c r="H180" s="148"/>
    </row>
    <row r="181" spans="1:8" ht="20.25">
      <c r="A181" s="33"/>
      <c r="B181" s="94"/>
      <c r="C181" s="56"/>
      <c r="D181" s="56"/>
      <c r="E181" s="56"/>
      <c r="F181" s="72"/>
      <c r="G181" s="28"/>
      <c r="H181" s="148"/>
    </row>
    <row r="182" spans="1:8" ht="20.25">
      <c r="A182" s="33"/>
      <c r="B182" s="94"/>
      <c r="C182" s="56"/>
      <c r="D182" s="56"/>
      <c r="E182" s="56"/>
      <c r="F182" s="72"/>
      <c r="G182" s="28"/>
      <c r="H182" s="148"/>
    </row>
    <row r="183" spans="1:8" ht="20.25">
      <c r="A183" s="33"/>
      <c r="B183" s="94"/>
      <c r="C183" s="56"/>
      <c r="D183" s="56"/>
      <c r="E183" s="56"/>
      <c r="F183" s="72"/>
      <c r="G183" s="28"/>
      <c r="H183" s="148"/>
    </row>
    <row r="184" spans="1:8" ht="20.25">
      <c r="A184" s="33"/>
      <c r="B184" s="94"/>
      <c r="C184" s="56"/>
      <c r="D184" s="56"/>
      <c r="E184" s="56"/>
      <c r="F184" s="72"/>
      <c r="G184" s="28"/>
      <c r="H184" s="148"/>
    </row>
    <row r="185" spans="1:8" ht="20.25">
      <c r="A185" s="33"/>
      <c r="B185" s="94"/>
      <c r="C185" s="56"/>
      <c r="D185" s="56"/>
      <c r="E185" s="56"/>
      <c r="F185" s="72"/>
      <c r="G185" s="28"/>
      <c r="H185" s="148"/>
    </row>
    <row r="186" spans="1:8" ht="20.25">
      <c r="A186" s="33"/>
      <c r="B186" s="94"/>
      <c r="C186" s="56"/>
      <c r="D186" s="56"/>
      <c r="E186" s="56"/>
      <c r="F186" s="72"/>
      <c r="G186" s="28"/>
      <c r="H186" s="148"/>
    </row>
    <row r="187" spans="1:8" ht="20.25">
      <c r="A187" s="33"/>
      <c r="B187" s="94"/>
      <c r="C187" s="56"/>
      <c r="D187" s="56"/>
      <c r="E187" s="56"/>
      <c r="F187" s="72"/>
      <c r="G187" s="28"/>
      <c r="H187" s="148"/>
    </row>
    <row r="188" spans="1:8" ht="20.25">
      <c r="A188" s="33"/>
      <c r="B188" s="94"/>
      <c r="C188" s="56"/>
      <c r="D188" s="56"/>
      <c r="E188" s="56"/>
      <c r="F188" s="72"/>
      <c r="G188" s="28"/>
      <c r="H188" s="148"/>
    </row>
    <row r="189" spans="1:8" ht="20.25">
      <c r="A189" s="33"/>
      <c r="B189" s="94"/>
      <c r="C189" s="56"/>
      <c r="D189" s="56"/>
      <c r="E189" s="56"/>
      <c r="F189" s="57"/>
      <c r="G189" s="28"/>
      <c r="H189" s="148"/>
    </row>
    <row r="190" spans="1:8" ht="20.25">
      <c r="A190" s="33"/>
      <c r="B190" s="94"/>
      <c r="C190" s="56"/>
      <c r="D190" s="56"/>
      <c r="E190" s="56"/>
      <c r="F190" s="57"/>
      <c r="G190" s="28"/>
      <c r="H190" s="148"/>
    </row>
    <row r="191" spans="1:8" ht="20.25">
      <c r="A191" s="33"/>
      <c r="B191" s="94"/>
      <c r="C191" s="56"/>
      <c r="D191" s="56"/>
      <c r="E191" s="56"/>
      <c r="F191" s="57"/>
      <c r="G191" s="28"/>
      <c r="H191" s="148"/>
    </row>
    <row r="192" spans="1:8" ht="20.25">
      <c r="A192" s="33"/>
      <c r="B192" s="94"/>
      <c r="C192" s="56"/>
      <c r="D192" s="56"/>
      <c r="E192" s="56"/>
      <c r="F192" s="57"/>
      <c r="G192" s="28"/>
      <c r="H192" s="148"/>
    </row>
    <row r="193" spans="1:8" ht="20.25">
      <c r="A193" s="33"/>
      <c r="B193" s="94"/>
      <c r="C193" s="56"/>
      <c r="D193" s="56"/>
      <c r="E193" s="56"/>
      <c r="F193" s="57"/>
      <c r="G193" s="28"/>
      <c r="H193" s="148"/>
    </row>
    <row r="194" spans="1:8" ht="20.25">
      <c r="A194" s="33"/>
      <c r="B194" s="94"/>
      <c r="C194" s="56"/>
      <c r="D194" s="56"/>
      <c r="E194" s="56"/>
      <c r="F194" s="57"/>
      <c r="G194" s="28"/>
      <c r="H194" s="148"/>
    </row>
    <row r="195" spans="1:8" ht="20.25">
      <c r="A195" s="33"/>
      <c r="B195" s="94"/>
      <c r="C195" s="56"/>
      <c r="D195" s="56"/>
      <c r="E195" s="56"/>
      <c r="F195" s="57"/>
      <c r="G195" s="28"/>
      <c r="H195" s="148"/>
    </row>
    <row r="196" spans="1:8" ht="20.25">
      <c r="A196" s="33"/>
      <c r="B196" s="94"/>
      <c r="C196" s="56"/>
      <c r="D196" s="56"/>
      <c r="E196" s="56"/>
      <c r="F196" s="57"/>
      <c r="G196" s="28"/>
      <c r="H196" s="148"/>
    </row>
    <row r="197" spans="1:8" ht="20.25">
      <c r="A197" s="33"/>
      <c r="B197" s="94"/>
      <c r="C197" s="56"/>
      <c r="D197" s="56"/>
      <c r="E197" s="56"/>
      <c r="F197" s="57"/>
      <c r="G197" s="28"/>
      <c r="H197" s="148"/>
    </row>
    <row r="198" spans="1:8" ht="20.25">
      <c r="A198" s="33"/>
      <c r="B198" s="97"/>
      <c r="C198" s="56"/>
      <c r="D198" s="56"/>
      <c r="E198" s="56"/>
      <c r="F198" s="57"/>
      <c r="G198" s="28"/>
      <c r="H198" s="148"/>
    </row>
    <row r="199" spans="1:8" ht="20.25">
      <c r="A199" s="33"/>
      <c r="B199" s="97"/>
      <c r="C199" s="56"/>
      <c r="D199" s="56"/>
      <c r="E199" s="56"/>
      <c r="F199" s="57"/>
      <c r="G199" s="28"/>
      <c r="H199" s="148"/>
    </row>
    <row r="200" spans="1:8" ht="20.25">
      <c r="A200" s="33"/>
      <c r="B200" s="97"/>
      <c r="C200" s="56"/>
      <c r="D200" s="56"/>
      <c r="E200" s="56"/>
      <c r="F200" s="57"/>
      <c r="G200" s="28"/>
      <c r="H200" s="148"/>
    </row>
    <row r="201" spans="1:8" ht="20.25">
      <c r="A201" s="33"/>
      <c r="B201" s="97"/>
      <c r="C201" s="56"/>
      <c r="D201" s="56"/>
      <c r="E201" s="56"/>
      <c r="F201" s="57"/>
      <c r="G201" s="28"/>
      <c r="H201" s="148"/>
    </row>
    <row r="202" spans="1:8" ht="20.25">
      <c r="A202" s="33"/>
      <c r="B202" s="97"/>
      <c r="C202" s="56"/>
      <c r="D202" s="56"/>
      <c r="E202" s="56"/>
      <c r="F202" s="57"/>
      <c r="G202" s="28"/>
      <c r="H202" s="148"/>
    </row>
    <row r="203" spans="1:8" ht="20.25">
      <c r="A203" s="33"/>
      <c r="B203" s="97"/>
      <c r="C203" s="56"/>
      <c r="D203" s="56"/>
      <c r="E203" s="56"/>
      <c r="F203" s="57"/>
      <c r="G203" s="28"/>
      <c r="H203" s="148"/>
    </row>
    <row r="204" spans="1:8" ht="20.25">
      <c r="A204" s="33"/>
      <c r="B204" s="97"/>
      <c r="C204" s="56"/>
      <c r="D204" s="56"/>
      <c r="E204" s="56"/>
      <c r="F204" s="57"/>
      <c r="G204" s="28"/>
      <c r="H204" s="148"/>
    </row>
    <row r="205" spans="1:8" ht="20.25">
      <c r="A205" s="33"/>
      <c r="B205" s="97"/>
      <c r="C205" s="56"/>
      <c r="D205" s="56"/>
      <c r="E205" s="56"/>
      <c r="F205" s="57"/>
      <c r="G205" s="28"/>
      <c r="H205" s="148"/>
    </row>
    <row r="206" spans="1:8" ht="20.25">
      <c r="A206" s="33"/>
      <c r="B206" s="97"/>
      <c r="C206" s="56"/>
      <c r="D206" s="56"/>
      <c r="E206" s="56"/>
      <c r="F206" s="57"/>
      <c r="G206" s="28"/>
      <c r="H206" s="148"/>
    </row>
    <row r="207" spans="1:8" ht="20.25">
      <c r="A207" s="33"/>
      <c r="B207" s="97"/>
      <c r="C207" s="56"/>
      <c r="D207" s="56"/>
      <c r="E207" s="56"/>
      <c r="F207" s="57"/>
      <c r="G207" s="28"/>
      <c r="H207" s="148"/>
    </row>
    <row r="208" spans="1:8" ht="20.25">
      <c r="A208" s="33"/>
      <c r="B208" s="97"/>
      <c r="C208" s="56"/>
      <c r="D208" s="56"/>
      <c r="E208" s="56"/>
      <c r="F208" s="57"/>
      <c r="G208" s="28"/>
      <c r="H208" s="148"/>
    </row>
    <row r="209" spans="1:7" ht="20.25">
      <c r="A209" s="33"/>
      <c r="B209" s="97"/>
      <c r="C209" s="52"/>
      <c r="D209" s="52"/>
      <c r="E209" s="52"/>
      <c r="G209" s="28"/>
    </row>
    <row r="210" spans="1:7" ht="20.25">
      <c r="A210" s="33"/>
      <c r="C210" s="52"/>
      <c r="D210" s="52"/>
      <c r="E210" s="52"/>
      <c r="G210" s="28"/>
    </row>
    <row r="211" spans="1:7" ht="20.25">
      <c r="A211" s="33"/>
      <c r="C211" s="52"/>
      <c r="D211" s="52"/>
      <c r="E211" s="52"/>
      <c r="G211" s="28"/>
    </row>
    <row r="212" spans="1:7" ht="20.25">
      <c r="A212" s="33"/>
      <c r="C212" s="52"/>
      <c r="D212" s="52"/>
      <c r="E212" s="52"/>
      <c r="G212" s="28"/>
    </row>
    <row r="213" spans="1:7" ht="20.25">
      <c r="A213" s="33"/>
      <c r="C213" s="52"/>
      <c r="D213" s="52"/>
      <c r="E213" s="52"/>
      <c r="G213" s="28"/>
    </row>
    <row r="214" spans="1:7" ht="20.25">
      <c r="A214" s="33"/>
      <c r="C214" s="52"/>
      <c r="D214" s="52"/>
      <c r="E214" s="52"/>
      <c r="G214" s="28"/>
    </row>
    <row r="215" spans="1:7" ht="20.25">
      <c r="A215" s="33"/>
      <c r="C215" s="52"/>
      <c r="D215" s="52"/>
      <c r="E215" s="52"/>
      <c r="G215" s="28"/>
    </row>
    <row r="216" spans="1:7" ht="20.25">
      <c r="A216" s="33"/>
      <c r="C216" s="52"/>
      <c r="D216" s="52"/>
      <c r="E216" s="52"/>
      <c r="G216" s="28"/>
    </row>
    <row r="217" spans="1:7" ht="20.25">
      <c r="A217" s="33"/>
      <c r="C217" s="52"/>
      <c r="D217" s="52"/>
      <c r="E217" s="52"/>
      <c r="G217" s="28"/>
    </row>
    <row r="218" spans="1:7" ht="20.25">
      <c r="A218" s="33"/>
      <c r="C218" s="52"/>
      <c r="D218" s="52"/>
      <c r="E218" s="52"/>
      <c r="G218" s="28"/>
    </row>
    <row r="219" spans="1:7" ht="20.25">
      <c r="A219" s="33"/>
      <c r="C219" s="52"/>
      <c r="D219" s="52"/>
      <c r="E219" s="52"/>
      <c r="G219" s="28"/>
    </row>
    <row r="220" spans="1:7" ht="20.25">
      <c r="A220" s="33"/>
      <c r="C220" s="52"/>
      <c r="D220" s="52"/>
      <c r="E220" s="52"/>
      <c r="G220" s="28"/>
    </row>
    <row r="221" spans="1:7" ht="20.25">
      <c r="A221" s="33"/>
      <c r="C221" s="52"/>
      <c r="D221" s="52"/>
      <c r="E221" s="52"/>
      <c r="G221" s="28"/>
    </row>
    <row r="222" spans="1:7" ht="20.25">
      <c r="A222" s="33"/>
      <c r="C222" s="52"/>
      <c r="D222" s="52"/>
      <c r="E222" s="52"/>
      <c r="G222" s="28"/>
    </row>
    <row r="223" spans="1:7" ht="20.25">
      <c r="A223" s="33"/>
      <c r="C223" s="52"/>
      <c r="D223" s="52"/>
      <c r="E223" s="52"/>
      <c r="G223" s="28"/>
    </row>
    <row r="224" spans="1:7" ht="20.25">
      <c r="A224" s="33"/>
      <c r="C224" s="52"/>
      <c r="D224" s="52"/>
      <c r="E224" s="52"/>
      <c r="G224" s="28"/>
    </row>
    <row r="225" spans="1:7" ht="20.25">
      <c r="A225" s="33"/>
      <c r="C225" s="52"/>
      <c r="D225" s="52"/>
      <c r="E225" s="52"/>
      <c r="G225" s="28"/>
    </row>
    <row r="226" spans="1:7" ht="20.25">
      <c r="A226" s="33"/>
      <c r="C226" s="52"/>
      <c r="D226" s="52"/>
      <c r="E226" s="52"/>
      <c r="G226" s="28"/>
    </row>
    <row r="227" spans="1:7" ht="20.25">
      <c r="A227" s="33"/>
      <c r="C227" s="52"/>
      <c r="D227" s="52"/>
      <c r="E227" s="52"/>
      <c r="G227" s="28"/>
    </row>
    <row r="228" spans="1:7" ht="20.25">
      <c r="A228" s="33"/>
      <c r="C228" s="52"/>
      <c r="D228" s="52"/>
      <c r="E228" s="52"/>
      <c r="G228" s="28"/>
    </row>
    <row r="229" spans="1:7" ht="20.25">
      <c r="A229" s="33"/>
      <c r="C229" s="52"/>
      <c r="D229" s="52"/>
      <c r="E229" s="52"/>
      <c r="G229" s="28"/>
    </row>
    <row r="230" spans="1:7" ht="20.25">
      <c r="A230" s="33"/>
      <c r="C230" s="52"/>
      <c r="D230" s="52"/>
      <c r="E230" s="52"/>
      <c r="G230" s="28"/>
    </row>
    <row r="231" spans="1:7" ht="20.25">
      <c r="A231" s="33"/>
      <c r="C231" s="52"/>
      <c r="D231" s="52"/>
      <c r="E231" s="52"/>
      <c r="G231" s="28"/>
    </row>
    <row r="232" spans="1:7" ht="20.25">
      <c r="A232" s="33"/>
      <c r="C232" s="52"/>
      <c r="D232" s="52"/>
      <c r="E232" s="52"/>
      <c r="G232" s="28"/>
    </row>
    <row r="233" spans="1:7" ht="20.25">
      <c r="A233" s="33"/>
      <c r="C233" s="52"/>
      <c r="D233" s="52"/>
      <c r="E233" s="52"/>
      <c r="G233" s="28"/>
    </row>
    <row r="234" spans="1:7" ht="20.25">
      <c r="A234" s="33"/>
      <c r="C234" s="52"/>
      <c r="D234" s="52"/>
      <c r="E234" s="52"/>
      <c r="G234" s="28"/>
    </row>
    <row r="235" spans="1:7" ht="20.25">
      <c r="A235" s="33"/>
      <c r="C235" s="52"/>
      <c r="D235" s="52"/>
      <c r="E235" s="52"/>
      <c r="G235" s="28"/>
    </row>
    <row r="236" spans="1:7" ht="20.25">
      <c r="A236" s="33"/>
      <c r="C236" s="52"/>
      <c r="D236" s="52"/>
      <c r="E236" s="52"/>
      <c r="G236" s="28"/>
    </row>
    <row r="237" spans="1:7" ht="20.25">
      <c r="A237" s="33"/>
      <c r="C237" s="52"/>
      <c r="D237" s="52"/>
      <c r="E237" s="52"/>
      <c r="G237" s="28"/>
    </row>
    <row r="238" spans="1:7" ht="20.25">
      <c r="A238" s="33"/>
      <c r="C238" s="52"/>
      <c r="D238" s="52"/>
      <c r="E238" s="52"/>
      <c r="G238" s="28"/>
    </row>
    <row r="239" spans="1:7" ht="20.25">
      <c r="A239" s="33"/>
      <c r="C239" s="52"/>
      <c r="D239" s="52"/>
      <c r="E239" s="52"/>
      <c r="G239" s="28"/>
    </row>
    <row r="240" spans="1:7" ht="20.25">
      <c r="A240" s="33"/>
      <c r="C240" s="52"/>
      <c r="D240" s="52"/>
      <c r="E240" s="52"/>
      <c r="G240" s="28"/>
    </row>
    <row r="241" spans="1:7" ht="20.25">
      <c r="A241" s="33"/>
      <c r="C241" s="52"/>
      <c r="D241" s="52"/>
      <c r="E241" s="52"/>
      <c r="G241" s="28"/>
    </row>
    <row r="242" spans="1:7" ht="20.25">
      <c r="A242" s="33"/>
      <c r="C242" s="52"/>
      <c r="D242" s="52"/>
      <c r="E242" s="52"/>
      <c r="G242" s="28"/>
    </row>
    <row r="243" spans="1:7" ht="20.25">
      <c r="A243" s="33"/>
      <c r="C243" s="52"/>
      <c r="D243" s="52"/>
      <c r="E243" s="52"/>
      <c r="G243" s="28"/>
    </row>
    <row r="244" spans="1:7" ht="20.25">
      <c r="A244" s="33"/>
      <c r="C244" s="52"/>
      <c r="D244" s="52"/>
      <c r="E244" s="52"/>
      <c r="G244" s="28"/>
    </row>
    <row r="245" spans="1:7" ht="20.25">
      <c r="A245" s="33"/>
      <c r="B245" s="8"/>
      <c r="C245" s="52"/>
      <c r="D245" s="52"/>
      <c r="E245" s="52"/>
      <c r="G245" s="28"/>
    </row>
    <row r="246" spans="1:7" ht="20.25">
      <c r="A246" s="8"/>
      <c r="B246" s="8"/>
      <c r="C246" s="52"/>
      <c r="D246" s="52"/>
      <c r="E246" s="52"/>
      <c r="G246" s="28"/>
    </row>
    <row r="247" spans="1:7" ht="20.25">
      <c r="A247" s="8"/>
      <c r="B247" s="8"/>
      <c r="C247" s="52"/>
      <c r="D247" s="52"/>
      <c r="E247" s="52"/>
      <c r="G247" s="28"/>
    </row>
    <row r="248" spans="1:7" ht="20.25">
      <c r="A248" s="8"/>
      <c r="B248" s="8"/>
      <c r="C248" s="52"/>
      <c r="D248" s="52"/>
      <c r="E248" s="52"/>
      <c r="G248" s="28"/>
    </row>
    <row r="249" spans="1:7" ht="20.25">
      <c r="A249" s="8"/>
      <c r="B249" s="8"/>
      <c r="C249" s="52"/>
      <c r="D249" s="52"/>
      <c r="E249" s="52"/>
      <c r="G249" s="28"/>
    </row>
    <row r="250" spans="1:7" ht="20.25">
      <c r="A250" s="8"/>
      <c r="B250" s="8"/>
      <c r="C250" s="52"/>
      <c r="D250" s="52"/>
      <c r="E250" s="52"/>
      <c r="G250" s="28"/>
    </row>
    <row r="251" spans="1:7" ht="20.25">
      <c r="A251" s="8"/>
      <c r="B251" s="8"/>
      <c r="C251" s="52"/>
      <c r="D251" s="52"/>
      <c r="E251" s="52"/>
      <c r="G251" s="28"/>
    </row>
    <row r="252" spans="1:7" ht="20.25">
      <c r="A252" s="8"/>
      <c r="B252" s="8"/>
      <c r="C252" s="52"/>
      <c r="D252" s="52"/>
      <c r="E252" s="52"/>
      <c r="G252" s="28"/>
    </row>
    <row r="253" spans="1:7" ht="20.25">
      <c r="A253" s="8"/>
      <c r="B253" s="8"/>
      <c r="C253" s="52"/>
      <c r="D253" s="52"/>
      <c r="E253" s="52"/>
      <c r="G253" s="28"/>
    </row>
    <row r="254" spans="1:7" ht="20.25">
      <c r="A254" s="8"/>
      <c r="B254" s="8"/>
      <c r="C254" s="52"/>
      <c r="D254" s="52"/>
      <c r="E254" s="52"/>
      <c r="G254" s="28"/>
    </row>
    <row r="255" spans="1:7" ht="20.25">
      <c r="A255" s="8"/>
      <c r="B255" s="8"/>
      <c r="C255" s="52"/>
      <c r="D255" s="52"/>
      <c r="E255" s="52"/>
      <c r="G255" s="28"/>
    </row>
    <row r="256" spans="1:7" ht="20.25">
      <c r="A256" s="8"/>
      <c r="B256" s="8"/>
      <c r="C256" s="52"/>
      <c r="D256" s="52"/>
      <c r="E256" s="52"/>
      <c r="G256" s="28"/>
    </row>
    <row r="257" spans="1:7" ht="20.25">
      <c r="A257" s="8"/>
      <c r="B257" s="8"/>
      <c r="C257" s="52"/>
      <c r="D257" s="52"/>
      <c r="E257" s="52"/>
      <c r="G257" s="28"/>
    </row>
    <row r="258" spans="1:7" ht="20.25">
      <c r="A258" s="8"/>
      <c r="B258" s="8"/>
      <c r="C258" s="52"/>
      <c r="D258" s="52"/>
      <c r="E258" s="52"/>
      <c r="G258" s="28"/>
    </row>
    <row r="259" spans="1:7" ht="20.25">
      <c r="A259" s="8"/>
      <c r="B259" s="8"/>
      <c r="C259" s="52"/>
      <c r="D259" s="52"/>
      <c r="E259" s="52"/>
      <c r="G259" s="28"/>
    </row>
    <row r="260" spans="1:7" ht="20.25">
      <c r="A260" s="8"/>
      <c r="B260" s="8"/>
      <c r="C260" s="52"/>
      <c r="D260" s="52"/>
      <c r="E260" s="52"/>
      <c r="G260" s="28"/>
    </row>
    <row r="261" spans="1:7" ht="20.25">
      <c r="A261" s="8"/>
      <c r="B261" s="8"/>
      <c r="C261" s="52"/>
      <c r="D261" s="52"/>
      <c r="E261" s="52"/>
      <c r="G261" s="28"/>
    </row>
    <row r="262" spans="1:7" ht="20.25">
      <c r="A262" s="8"/>
      <c r="B262" s="8"/>
      <c r="C262" s="52"/>
      <c r="D262" s="52"/>
      <c r="E262" s="52"/>
      <c r="G262" s="28"/>
    </row>
    <row r="263" spans="1:7" ht="20.25">
      <c r="A263" s="8"/>
      <c r="B263" s="8"/>
      <c r="C263" s="52"/>
      <c r="D263" s="52"/>
      <c r="E263" s="52"/>
      <c r="G263" s="28"/>
    </row>
    <row r="264" spans="1:7" ht="20.25">
      <c r="A264" s="8"/>
      <c r="B264" s="8"/>
      <c r="C264" s="52"/>
      <c r="D264" s="52"/>
      <c r="E264" s="52"/>
      <c r="G264" s="28"/>
    </row>
    <row r="265" spans="1:7" ht="20.25">
      <c r="A265" s="8"/>
      <c r="B265" s="8"/>
      <c r="C265" s="52"/>
      <c r="D265" s="52"/>
      <c r="E265" s="52"/>
      <c r="G265" s="28"/>
    </row>
    <row r="266" spans="1:7" ht="20.25">
      <c r="A266" s="8"/>
      <c r="B266" s="8"/>
      <c r="C266" s="52"/>
      <c r="D266" s="52"/>
      <c r="E266" s="52"/>
      <c r="G266" s="28"/>
    </row>
    <row r="267" spans="1:7" ht="20.25">
      <c r="A267" s="8"/>
      <c r="B267" s="8"/>
      <c r="C267" s="52"/>
      <c r="D267" s="52"/>
      <c r="E267" s="52"/>
      <c r="G267" s="28"/>
    </row>
    <row r="268" spans="1:7" ht="20.25">
      <c r="A268" s="8"/>
      <c r="B268" s="8"/>
      <c r="C268" s="52"/>
      <c r="D268" s="52"/>
      <c r="E268" s="52"/>
      <c r="G268" s="28"/>
    </row>
    <row r="269" spans="1:7" ht="20.25">
      <c r="A269" s="8"/>
      <c r="B269" s="8"/>
      <c r="C269" s="52"/>
      <c r="D269" s="52"/>
      <c r="E269" s="52"/>
      <c r="G269" s="28"/>
    </row>
    <row r="270" spans="1:7" ht="20.25">
      <c r="A270" s="8"/>
      <c r="B270" s="8"/>
      <c r="C270" s="52"/>
      <c r="D270" s="52"/>
      <c r="E270" s="52"/>
      <c r="G270" s="28"/>
    </row>
    <row r="271" spans="1:7" ht="20.25">
      <c r="A271" s="8"/>
      <c r="B271" s="8"/>
      <c r="C271" s="52"/>
      <c r="D271" s="52"/>
      <c r="E271" s="52"/>
      <c r="G271" s="28"/>
    </row>
    <row r="272" spans="1:7" ht="20.25">
      <c r="A272" s="8"/>
      <c r="B272" s="8"/>
      <c r="C272" s="52"/>
      <c r="D272" s="52"/>
      <c r="E272" s="52"/>
      <c r="G272" s="28"/>
    </row>
    <row r="273" spans="1:7" ht="20.25">
      <c r="A273" s="8"/>
      <c r="B273" s="8"/>
      <c r="C273" s="52"/>
      <c r="D273" s="52"/>
      <c r="E273" s="52"/>
      <c r="G273" s="28"/>
    </row>
    <row r="274" spans="1:7" ht="20.25">
      <c r="A274" s="8"/>
      <c r="B274" s="8"/>
      <c r="C274" s="52"/>
      <c r="D274" s="52"/>
      <c r="E274" s="52"/>
      <c r="G274" s="28"/>
    </row>
    <row r="275" spans="1:7" ht="20.25">
      <c r="A275" s="8"/>
      <c r="B275" s="8"/>
      <c r="C275" s="52"/>
      <c r="D275" s="52"/>
      <c r="E275" s="52"/>
      <c r="G275" s="28"/>
    </row>
    <row r="276" spans="1:7" ht="20.25">
      <c r="A276" s="8"/>
      <c r="B276" s="8"/>
      <c r="C276" s="52"/>
      <c r="D276" s="52"/>
      <c r="E276" s="52"/>
      <c r="G276" s="28"/>
    </row>
    <row r="277" spans="1:7" ht="20.25">
      <c r="A277" s="8"/>
      <c r="B277" s="8"/>
      <c r="C277" s="52"/>
      <c r="D277" s="52"/>
      <c r="E277" s="52"/>
      <c r="G277" s="28"/>
    </row>
    <row r="278" spans="1:7" ht="20.25">
      <c r="A278" s="8"/>
      <c r="B278" s="8"/>
      <c r="C278" s="52"/>
      <c r="D278" s="52"/>
      <c r="E278" s="52"/>
      <c r="G278" s="28"/>
    </row>
    <row r="279" spans="1:7" ht="20.25">
      <c r="A279" s="8"/>
      <c r="B279" s="8"/>
      <c r="C279" s="52"/>
      <c r="D279" s="52"/>
      <c r="E279" s="52"/>
      <c r="G279" s="28"/>
    </row>
    <row r="280" spans="1:7" ht="20.25">
      <c r="A280" s="8"/>
      <c r="B280" s="8"/>
      <c r="C280" s="52"/>
      <c r="D280" s="52"/>
      <c r="E280" s="52"/>
      <c r="G280" s="28"/>
    </row>
    <row r="281" spans="1:7" ht="20.25">
      <c r="A281" s="8"/>
      <c r="B281" s="8"/>
      <c r="C281" s="52"/>
      <c r="D281" s="52"/>
      <c r="E281" s="52"/>
      <c r="G281" s="28"/>
    </row>
    <row r="282" spans="1:7" ht="20.25">
      <c r="A282" s="8"/>
      <c r="B282" s="8"/>
      <c r="C282" s="52"/>
      <c r="D282" s="52"/>
      <c r="E282" s="52"/>
      <c r="G282" s="28"/>
    </row>
    <row r="283" spans="1:7" ht="20.25">
      <c r="A283" s="8"/>
      <c r="B283" s="8"/>
      <c r="C283" s="52"/>
      <c r="D283" s="52"/>
      <c r="E283" s="52"/>
      <c r="G283" s="28"/>
    </row>
    <row r="284" spans="1:7" ht="20.25">
      <c r="A284" s="8"/>
      <c r="B284" s="8"/>
      <c r="C284" s="52"/>
      <c r="D284" s="52"/>
      <c r="E284" s="52"/>
      <c r="G284" s="28"/>
    </row>
    <row r="285" spans="1:7" ht="20.25">
      <c r="A285" s="8"/>
      <c r="B285" s="8"/>
      <c r="C285" s="52"/>
      <c r="D285" s="52"/>
      <c r="E285" s="52"/>
      <c r="G285" s="28"/>
    </row>
    <row r="286" spans="1:7" ht="20.25">
      <c r="A286" s="8"/>
      <c r="B286" s="8"/>
      <c r="C286" s="52"/>
      <c r="D286" s="52"/>
      <c r="E286" s="52"/>
      <c r="G286" s="28"/>
    </row>
    <row r="287" spans="1:7" ht="20.25">
      <c r="A287" s="8"/>
      <c r="B287" s="8"/>
      <c r="C287" s="52"/>
      <c r="D287" s="52"/>
      <c r="E287" s="52"/>
      <c r="G287" s="28"/>
    </row>
    <row r="288" spans="1:7" ht="20.25">
      <c r="A288" s="8"/>
      <c r="B288" s="8"/>
      <c r="C288" s="52"/>
      <c r="D288" s="52"/>
      <c r="E288" s="52"/>
      <c r="G288" s="28"/>
    </row>
    <row r="289" spans="1:7" ht="20.25">
      <c r="A289" s="8"/>
      <c r="B289" s="8"/>
      <c r="C289" s="52"/>
      <c r="D289" s="52"/>
      <c r="E289" s="52"/>
      <c r="G289" s="28"/>
    </row>
    <row r="290" spans="1:7" ht="20.25">
      <c r="A290" s="8"/>
      <c r="B290" s="8"/>
      <c r="C290" s="52"/>
      <c r="D290" s="52"/>
      <c r="E290" s="52"/>
      <c r="G290" s="28"/>
    </row>
    <row r="291" spans="1:7" ht="20.25">
      <c r="A291" s="8"/>
      <c r="B291" s="8"/>
      <c r="C291" s="52"/>
      <c r="D291" s="52"/>
      <c r="E291" s="52"/>
      <c r="G291" s="28"/>
    </row>
    <row r="292" spans="1:7" ht="20.25">
      <c r="A292" s="8"/>
      <c r="B292" s="8"/>
      <c r="C292" s="52"/>
      <c r="D292" s="52"/>
      <c r="E292" s="52"/>
      <c r="G292" s="28"/>
    </row>
    <row r="293" spans="1:7" ht="20.25">
      <c r="A293" s="8"/>
      <c r="B293" s="8"/>
      <c r="C293" s="52"/>
      <c r="D293" s="52"/>
      <c r="E293" s="52"/>
      <c r="G293" s="28"/>
    </row>
    <row r="294" spans="1:7" ht="20.25">
      <c r="A294" s="8"/>
      <c r="B294" s="8"/>
      <c r="C294" s="52"/>
      <c r="D294" s="52"/>
      <c r="E294" s="52"/>
      <c r="G294" s="28"/>
    </row>
    <row r="295" spans="1:7" ht="20.25">
      <c r="A295" s="8"/>
      <c r="B295" s="8"/>
      <c r="C295" s="52"/>
      <c r="D295" s="52"/>
      <c r="E295" s="52"/>
      <c r="G295" s="28"/>
    </row>
    <row r="296" spans="1:7" ht="20.25">
      <c r="A296" s="8"/>
      <c r="B296" s="8"/>
      <c r="C296" s="52"/>
      <c r="D296" s="52"/>
      <c r="E296" s="52"/>
      <c r="G296" s="28"/>
    </row>
    <row r="297" spans="1:7" ht="20.25">
      <c r="A297" s="8"/>
      <c r="B297" s="8"/>
      <c r="C297" s="52"/>
      <c r="D297" s="52"/>
      <c r="E297" s="52"/>
      <c r="G297" s="28"/>
    </row>
    <row r="298" spans="1:7" ht="20.25">
      <c r="A298" s="8"/>
      <c r="B298" s="8"/>
      <c r="C298" s="52"/>
      <c r="D298" s="52"/>
      <c r="E298" s="52"/>
      <c r="G298" s="28"/>
    </row>
    <row r="299" spans="1:7" ht="20.25">
      <c r="A299" s="8"/>
      <c r="B299" s="8"/>
      <c r="C299" s="52"/>
      <c r="D299" s="52"/>
      <c r="E299" s="52"/>
      <c r="G299" s="28"/>
    </row>
    <row r="300" spans="1:7" ht="20.25">
      <c r="A300" s="8"/>
      <c r="B300" s="8"/>
      <c r="C300" s="52"/>
      <c r="D300" s="52"/>
      <c r="E300" s="52"/>
      <c r="G300" s="28"/>
    </row>
    <row r="301" spans="1:5" ht="18.75">
      <c r="A301" s="8"/>
      <c r="B301" s="8"/>
      <c r="C301" s="52"/>
      <c r="D301" s="52"/>
      <c r="E301" s="52"/>
    </row>
    <row r="302" spans="1:5" ht="18.75">
      <c r="A302" s="8"/>
      <c r="B302" s="8"/>
      <c r="C302" s="52"/>
      <c r="D302" s="52"/>
      <c r="E302" s="52"/>
    </row>
    <row r="303" spans="1:5" ht="18.75">
      <c r="A303" s="8"/>
      <c r="B303" s="8"/>
      <c r="C303" s="52"/>
      <c r="D303" s="52"/>
      <c r="E303" s="52"/>
    </row>
    <row r="304" spans="1:5" ht="18.75">
      <c r="A304" s="8"/>
      <c r="C304" s="52"/>
      <c r="D304" s="52"/>
      <c r="E304" s="52"/>
    </row>
  </sheetData>
  <sheetProtection/>
  <mergeCells count="2">
    <mergeCell ref="A1:E1"/>
    <mergeCell ref="B2:E2"/>
  </mergeCells>
  <printOptions horizontalCentered="1"/>
  <pageMargins left="0" right="0" top="0.4330708661417323" bottom="0.4724409448818898" header="0.2362204724409449" footer="0"/>
  <pageSetup fitToHeight="38" fitToWidth="1" horizontalDpi="600" verticalDpi="600" orientation="portrait" paperSize="9" scale="7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showZeros="0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6" sqref="E26"/>
    </sheetView>
  </sheetViews>
  <sheetFormatPr defaultColWidth="11.08203125" defaultRowHeight="18"/>
  <cols>
    <col min="1" max="1" width="19.08203125" style="10" customWidth="1"/>
    <col min="2" max="2" width="49" style="23" customWidth="1"/>
    <col min="3" max="3" width="12.91015625" style="23" customWidth="1"/>
    <col min="4" max="4" width="12.25" style="35" customWidth="1"/>
    <col min="5" max="5" width="12.41015625" style="35" customWidth="1"/>
    <col min="6" max="6" width="7.58203125" style="36" customWidth="1"/>
    <col min="7" max="7" width="14" style="40" customWidth="1"/>
    <col min="8" max="8" width="15.41015625" style="8" bestFit="1" customWidth="1"/>
    <col min="9" max="16384" width="11.08203125" style="8" customWidth="1"/>
  </cols>
  <sheetData>
    <row r="1" spans="1:5" ht="20.25">
      <c r="A1" s="165" t="s">
        <v>83</v>
      </c>
      <c r="B1" s="165"/>
      <c r="C1" s="165"/>
      <c r="D1" s="165"/>
      <c r="E1" s="165"/>
    </row>
    <row r="2" spans="1:7" s="2" customFormat="1" ht="37.5" customHeight="1">
      <c r="A2" s="1"/>
      <c r="B2" s="165" t="s">
        <v>321</v>
      </c>
      <c r="C2" s="165"/>
      <c r="D2" s="165"/>
      <c r="E2" s="166"/>
      <c r="F2" s="102"/>
      <c r="G2" s="37"/>
    </row>
    <row r="3" spans="1:7" ht="24" customHeight="1">
      <c r="A3" s="3" t="s">
        <v>167</v>
      </c>
      <c r="B3" s="4"/>
      <c r="C3" s="5"/>
      <c r="D3" s="6"/>
      <c r="E3" s="6"/>
      <c r="F3" s="7"/>
      <c r="G3" s="38"/>
    </row>
    <row r="4" spans="1:7" s="9" customFormat="1" ht="80.25" customHeight="1">
      <c r="A4" s="156" t="s">
        <v>175</v>
      </c>
      <c r="B4" s="157" t="s">
        <v>98</v>
      </c>
      <c r="C4" s="158" t="s">
        <v>322</v>
      </c>
      <c r="D4" s="159" t="s">
        <v>323</v>
      </c>
      <c r="E4" s="160" t="s">
        <v>227</v>
      </c>
      <c r="F4" s="161" t="s">
        <v>228</v>
      </c>
      <c r="G4" s="48"/>
    </row>
    <row r="5" spans="1:7" s="9" customFormat="1" ht="31.5">
      <c r="A5" s="133"/>
      <c r="B5" s="134" t="s">
        <v>112</v>
      </c>
      <c r="C5" s="135">
        <f>C6+C8+C11+C14+C21</f>
        <v>33426545.799999986</v>
      </c>
      <c r="D5" s="135">
        <f>D6+D8+D11+D14+D21</f>
        <v>-10561194.899999987</v>
      </c>
      <c r="E5" s="135">
        <f>E6+E8+E11+E14+E21</f>
        <v>43987740.69999997</v>
      </c>
      <c r="F5" s="136">
        <f aca="true" t="shared" si="0" ref="F5:F26">D5/C5</f>
        <v>-0.3159523261299704</v>
      </c>
      <c r="G5" s="28"/>
    </row>
    <row r="6" spans="1:7" s="15" customFormat="1" ht="47.25">
      <c r="A6" s="133" t="s">
        <v>191</v>
      </c>
      <c r="B6" s="137" t="s">
        <v>60</v>
      </c>
      <c r="C6" s="130">
        <f>C7</f>
        <v>-7500000</v>
      </c>
      <c r="D6" s="130">
        <f>D7</f>
        <v>0</v>
      </c>
      <c r="E6" s="130">
        <f>E7</f>
        <v>-7500000</v>
      </c>
      <c r="F6" s="136">
        <f t="shared" si="0"/>
        <v>0</v>
      </c>
      <c r="G6" s="28"/>
    </row>
    <row r="7" spans="1:7" s="9" customFormat="1" ht="47.25">
      <c r="A7" s="138" t="s">
        <v>192</v>
      </c>
      <c r="B7" s="139" t="s">
        <v>305</v>
      </c>
      <c r="C7" s="132">
        <v>-7500000</v>
      </c>
      <c r="D7" s="132"/>
      <c r="E7" s="132">
        <f>C7-D7</f>
        <v>-7500000</v>
      </c>
      <c r="F7" s="140">
        <f t="shared" si="0"/>
        <v>0</v>
      </c>
      <c r="G7" s="28"/>
    </row>
    <row r="8" spans="1:7" s="15" customFormat="1" ht="31.5">
      <c r="A8" s="133" t="s">
        <v>138</v>
      </c>
      <c r="B8" s="137" t="s">
        <v>78</v>
      </c>
      <c r="C8" s="130">
        <f>C9+C10</f>
        <v>13609366</v>
      </c>
      <c r="D8" s="130">
        <f>D9+D10</f>
        <v>0</v>
      </c>
      <c r="E8" s="130">
        <f>E9+E10</f>
        <v>13609366</v>
      </c>
      <c r="F8" s="136">
        <f t="shared" si="0"/>
        <v>0</v>
      </c>
      <c r="G8" s="28"/>
    </row>
    <row r="9" spans="1:7" s="15" customFormat="1" ht="31.5">
      <c r="A9" s="138" t="s">
        <v>86</v>
      </c>
      <c r="B9" s="139" t="s">
        <v>296</v>
      </c>
      <c r="C9" s="132">
        <v>55942396</v>
      </c>
      <c r="D9" s="132"/>
      <c r="E9" s="132">
        <f>C9-D9</f>
        <v>55942396</v>
      </c>
      <c r="F9" s="140">
        <f t="shared" si="0"/>
        <v>0</v>
      </c>
      <c r="G9" s="28"/>
    </row>
    <row r="10" spans="1:7" s="9" customFormat="1" ht="31.5">
      <c r="A10" s="138" t="s">
        <v>52</v>
      </c>
      <c r="B10" s="139" t="s">
        <v>297</v>
      </c>
      <c r="C10" s="132">
        <v>-42333030</v>
      </c>
      <c r="D10" s="132"/>
      <c r="E10" s="132">
        <f>C10-D10</f>
        <v>-42333030</v>
      </c>
      <c r="F10" s="140">
        <f t="shared" si="0"/>
        <v>0</v>
      </c>
      <c r="G10" s="28"/>
    </row>
    <row r="11" spans="1:7" s="9" customFormat="1" ht="31.5">
      <c r="A11" s="133" t="s">
        <v>53</v>
      </c>
      <c r="B11" s="137" t="s">
        <v>276</v>
      </c>
      <c r="C11" s="130">
        <f>C12+C13</f>
        <v>2407958.8000000007</v>
      </c>
      <c r="D11" s="130">
        <f>D12+D13</f>
        <v>18327.8</v>
      </c>
      <c r="E11" s="130">
        <f>E12+E13</f>
        <v>2389631</v>
      </c>
      <c r="F11" s="136">
        <f t="shared" si="0"/>
        <v>0.007611342851879357</v>
      </c>
      <c r="G11" s="28"/>
    </row>
    <row r="12" spans="1:7" s="9" customFormat="1" ht="47.25">
      <c r="A12" s="138" t="s">
        <v>221</v>
      </c>
      <c r="B12" s="139" t="s">
        <v>285</v>
      </c>
      <c r="C12" s="132">
        <v>25168506.6</v>
      </c>
      <c r="D12" s="132">
        <v>18327.8</v>
      </c>
      <c r="E12" s="132">
        <f>C12-D12</f>
        <v>25150178.8</v>
      </c>
      <c r="F12" s="140">
        <f t="shared" si="0"/>
        <v>0.0007282037147170265</v>
      </c>
      <c r="G12" s="28"/>
    </row>
    <row r="13" spans="1:7" s="15" customFormat="1" ht="47.25">
      <c r="A13" s="138" t="s">
        <v>220</v>
      </c>
      <c r="B13" s="139" t="s">
        <v>277</v>
      </c>
      <c r="C13" s="132">
        <v>-22760547.8</v>
      </c>
      <c r="D13" s="132"/>
      <c r="E13" s="132">
        <f>C13-D13</f>
        <v>-22760547.8</v>
      </c>
      <c r="F13" s="140">
        <f t="shared" si="0"/>
        <v>0</v>
      </c>
      <c r="G13" s="28"/>
    </row>
    <row r="14" spans="1:7" s="15" customFormat="1" ht="32.25">
      <c r="A14" s="133" t="s">
        <v>275</v>
      </c>
      <c r="B14" s="141" t="s">
        <v>87</v>
      </c>
      <c r="C14" s="130">
        <f>C15+C18</f>
        <v>25135029.199999988</v>
      </c>
      <c r="D14" s="130">
        <f>D15+D18</f>
        <v>-10902522.699999988</v>
      </c>
      <c r="E14" s="130">
        <f>E15+E18</f>
        <v>36037551.899999976</v>
      </c>
      <c r="F14" s="136">
        <f t="shared" si="0"/>
        <v>-0.4337581075895465</v>
      </c>
      <c r="G14" s="28"/>
    </row>
    <row r="15" spans="1:7" s="15" customFormat="1" ht="20.25">
      <c r="A15" s="133" t="s">
        <v>146</v>
      </c>
      <c r="B15" s="141" t="s">
        <v>88</v>
      </c>
      <c r="C15" s="130">
        <f>C17+C16</f>
        <v>-335413873.7</v>
      </c>
      <c r="D15" s="130">
        <f>D17+D16</f>
        <v>-90485664.6</v>
      </c>
      <c r="E15" s="130">
        <f>E17+E16</f>
        <v>-244928209.10000002</v>
      </c>
      <c r="F15" s="136">
        <f t="shared" si="0"/>
        <v>0.26977317187819116</v>
      </c>
      <c r="G15" s="28"/>
    </row>
    <row r="16" spans="1:7" s="15" customFormat="1" ht="31.5">
      <c r="A16" s="33" t="s">
        <v>271</v>
      </c>
      <c r="B16" s="147" t="s">
        <v>311</v>
      </c>
      <c r="C16" s="56">
        <v>-75876.4</v>
      </c>
      <c r="D16" s="56"/>
      <c r="E16" s="56">
        <f>C16-D16</f>
        <v>-75876.4</v>
      </c>
      <c r="F16" s="123">
        <f>D16/C16</f>
        <v>0</v>
      </c>
      <c r="G16" s="28"/>
    </row>
    <row r="17" spans="1:7" s="15" customFormat="1" ht="31.5">
      <c r="A17" s="142" t="s">
        <v>56</v>
      </c>
      <c r="B17" s="143" t="s">
        <v>229</v>
      </c>
      <c r="C17" s="132">
        <v>-335337997.3</v>
      </c>
      <c r="D17" s="132">
        <v>-90485664.6</v>
      </c>
      <c r="E17" s="131">
        <f>C17-D17</f>
        <v>-244852332.70000002</v>
      </c>
      <c r="F17" s="140">
        <f t="shared" si="0"/>
        <v>0.2698342130285037</v>
      </c>
      <c r="G17" s="28"/>
    </row>
    <row r="18" spans="1:7" s="15" customFormat="1" ht="20.25">
      <c r="A18" s="133" t="s">
        <v>147</v>
      </c>
      <c r="B18" s="144" t="s">
        <v>89</v>
      </c>
      <c r="C18" s="130">
        <f>C20+C19</f>
        <v>360548902.9</v>
      </c>
      <c r="D18" s="130">
        <f>D20+D19</f>
        <v>79583141.9</v>
      </c>
      <c r="E18" s="130">
        <f>E20+E19</f>
        <v>280965761</v>
      </c>
      <c r="F18" s="136">
        <f t="shared" si="0"/>
        <v>0.22072773279821292</v>
      </c>
      <c r="G18" s="28"/>
    </row>
    <row r="19" spans="1:7" s="15" customFormat="1" ht="31.5">
      <c r="A19" s="33" t="s">
        <v>272</v>
      </c>
      <c r="B19" s="147" t="s">
        <v>273</v>
      </c>
      <c r="C19" s="56">
        <v>75876.4</v>
      </c>
      <c r="D19" s="56"/>
      <c r="E19" s="56">
        <f>C19-D19</f>
        <v>75876.4</v>
      </c>
      <c r="F19" s="123">
        <f>D19/C19</f>
        <v>0</v>
      </c>
      <c r="G19" s="28"/>
    </row>
    <row r="20" spans="1:7" s="9" customFormat="1" ht="31.5">
      <c r="A20" s="138" t="s">
        <v>84</v>
      </c>
      <c r="B20" s="143" t="s">
        <v>230</v>
      </c>
      <c r="C20" s="132">
        <v>360473026.5</v>
      </c>
      <c r="D20" s="132">
        <v>79583141.9</v>
      </c>
      <c r="E20" s="131">
        <f>C20-D20</f>
        <v>280889884.6</v>
      </c>
      <c r="F20" s="140">
        <f t="shared" si="0"/>
        <v>0.22077419404361454</v>
      </c>
      <c r="G20" s="28"/>
    </row>
    <row r="21" spans="1:7" s="9" customFormat="1" ht="31.5">
      <c r="A21" s="133" t="s">
        <v>85</v>
      </c>
      <c r="B21" s="144" t="s">
        <v>93</v>
      </c>
      <c r="C21" s="130">
        <f>C24+C22</f>
        <v>-225808.2</v>
      </c>
      <c r="D21" s="130">
        <f>D24+D22</f>
        <v>323000</v>
      </c>
      <c r="E21" s="130">
        <f>E24+E22</f>
        <v>-548808.2</v>
      </c>
      <c r="F21" s="136">
        <f t="shared" si="0"/>
        <v>-1.4304174959102458</v>
      </c>
      <c r="G21" s="28"/>
    </row>
    <row r="22" spans="1:7" s="9" customFormat="1" ht="32.25">
      <c r="A22" s="32" t="s">
        <v>324</v>
      </c>
      <c r="B22" s="93" t="s">
        <v>325</v>
      </c>
      <c r="C22" s="130">
        <f>C23</f>
        <v>-15333.2</v>
      </c>
      <c r="D22" s="130">
        <f>D23</f>
        <v>0</v>
      </c>
      <c r="E22" s="130">
        <f>E23</f>
        <v>-15333.2</v>
      </c>
      <c r="F22" s="136">
        <f>D22/C22</f>
        <v>0</v>
      </c>
      <c r="G22" s="28"/>
    </row>
    <row r="23" spans="1:7" s="9" customFormat="1" ht="111">
      <c r="A23" s="33" t="s">
        <v>326</v>
      </c>
      <c r="B23" s="95" t="s">
        <v>327</v>
      </c>
      <c r="C23" s="132">
        <v>-15333.2</v>
      </c>
      <c r="D23" s="132"/>
      <c r="E23" s="132">
        <f>C23-D23</f>
        <v>-15333.2</v>
      </c>
      <c r="F23" s="136">
        <f>D23/C23</f>
        <v>0</v>
      </c>
      <c r="G23" s="28"/>
    </row>
    <row r="24" spans="1:7" s="15" customFormat="1" ht="32.25">
      <c r="A24" s="133" t="s">
        <v>0</v>
      </c>
      <c r="B24" s="141" t="s">
        <v>328</v>
      </c>
      <c r="C24" s="130">
        <f>C25+C26</f>
        <v>-210475</v>
      </c>
      <c r="D24" s="130">
        <f>D25+D26</f>
        <v>323000</v>
      </c>
      <c r="E24" s="130">
        <f>E25+E26</f>
        <v>-533475</v>
      </c>
      <c r="F24" s="136">
        <f t="shared" si="0"/>
        <v>-1.53462406461575</v>
      </c>
      <c r="G24" s="28"/>
    </row>
    <row r="25" spans="1:7" s="9" customFormat="1" ht="63.75">
      <c r="A25" s="142" t="s">
        <v>178</v>
      </c>
      <c r="B25" s="145" t="s">
        <v>329</v>
      </c>
      <c r="C25" s="131">
        <v>357400</v>
      </c>
      <c r="D25" s="131">
        <v>323000</v>
      </c>
      <c r="E25" s="131">
        <f>C25-D25</f>
        <v>34400</v>
      </c>
      <c r="F25" s="140">
        <f t="shared" si="0"/>
        <v>0.9037493005036373</v>
      </c>
      <c r="G25" s="28"/>
    </row>
    <row r="26" spans="1:7" s="9" customFormat="1" ht="63.75">
      <c r="A26" s="142" t="s">
        <v>101</v>
      </c>
      <c r="B26" s="146" t="s">
        <v>330</v>
      </c>
      <c r="C26" s="131">
        <v>-567875</v>
      </c>
      <c r="D26" s="131"/>
      <c r="E26" s="131">
        <f>C26-D26</f>
        <v>-567875</v>
      </c>
      <c r="F26" s="140">
        <f t="shared" si="0"/>
        <v>0</v>
      </c>
      <c r="G26" s="28"/>
    </row>
    <row r="27" spans="1:7" s="15" customFormat="1" ht="20.25">
      <c r="A27" s="32"/>
      <c r="B27" s="93"/>
      <c r="C27" s="65"/>
      <c r="D27" s="65"/>
      <c r="E27" s="130"/>
      <c r="F27" s="121"/>
      <c r="G27" s="28"/>
    </row>
    <row r="28" spans="1:7" s="15" customFormat="1" ht="20.25">
      <c r="A28" s="31"/>
      <c r="B28" s="96"/>
      <c r="C28" s="56"/>
      <c r="D28" s="56"/>
      <c r="E28" s="131"/>
      <c r="F28" s="123"/>
      <c r="G28" s="28"/>
    </row>
    <row r="29" spans="1:7" s="15" customFormat="1" ht="20.25">
      <c r="A29" s="33"/>
      <c r="B29" s="94"/>
      <c r="C29" s="56"/>
      <c r="D29" s="56"/>
      <c r="E29" s="56"/>
      <c r="F29" s="72"/>
      <c r="G29" s="28"/>
    </row>
    <row r="30" spans="1:7" s="15" customFormat="1" ht="20.25">
      <c r="A30" s="33"/>
      <c r="B30" s="94"/>
      <c r="C30" s="56"/>
      <c r="D30" s="56"/>
      <c r="E30" s="56"/>
      <c r="F30" s="72"/>
      <c r="G30" s="28"/>
    </row>
    <row r="31" spans="1:7" s="15" customFormat="1" ht="20.25">
      <c r="A31" s="33"/>
      <c r="B31" s="94"/>
      <c r="C31" s="56"/>
      <c r="D31" s="56"/>
      <c r="E31" s="56"/>
      <c r="F31" s="72"/>
      <c r="G31" s="28"/>
    </row>
    <row r="32" spans="1:7" s="15" customFormat="1" ht="20.25">
      <c r="A32" s="33"/>
      <c r="B32" s="94"/>
      <c r="C32" s="56"/>
      <c r="D32" s="56"/>
      <c r="E32" s="56"/>
      <c r="F32" s="72"/>
      <c r="G32" s="28"/>
    </row>
    <row r="33" spans="1:7" s="15" customFormat="1" ht="20.25">
      <c r="A33" s="33"/>
      <c r="B33" s="94"/>
      <c r="C33" s="56"/>
      <c r="D33" s="56"/>
      <c r="E33" s="56"/>
      <c r="F33" s="72"/>
      <c r="G33" s="28"/>
    </row>
    <row r="34" spans="1:7" s="15" customFormat="1" ht="20.25">
      <c r="A34" s="33"/>
      <c r="B34" s="94"/>
      <c r="C34" s="56"/>
      <c r="D34" s="56"/>
      <c r="E34" s="56"/>
      <c r="F34" s="72"/>
      <c r="G34" s="28"/>
    </row>
    <row r="35" spans="1:7" s="15" customFormat="1" ht="20.25">
      <c r="A35" s="33"/>
      <c r="B35" s="94"/>
      <c r="C35" s="56"/>
      <c r="D35" s="56"/>
      <c r="E35" s="56"/>
      <c r="F35" s="72"/>
      <c r="G35" s="28"/>
    </row>
    <row r="36" spans="1:7" s="15" customFormat="1" ht="20.25">
      <c r="A36" s="33"/>
      <c r="B36" s="94"/>
      <c r="C36" s="56"/>
      <c r="D36" s="56"/>
      <c r="E36" s="56"/>
      <c r="F36" s="72"/>
      <c r="G36" s="28"/>
    </row>
    <row r="37" spans="1:7" s="15" customFormat="1" ht="20.25">
      <c r="A37" s="33"/>
      <c r="B37" s="94"/>
      <c r="C37" s="56"/>
      <c r="D37" s="56"/>
      <c r="E37" s="56"/>
      <c r="F37" s="72"/>
      <c r="G37" s="28"/>
    </row>
    <row r="38" spans="1:7" s="15" customFormat="1" ht="20.25">
      <c r="A38" s="33"/>
      <c r="B38" s="94"/>
      <c r="C38" s="56"/>
      <c r="D38" s="56"/>
      <c r="E38" s="56"/>
      <c r="F38" s="72"/>
      <c r="G38" s="28"/>
    </row>
    <row r="39" spans="1:7" s="15" customFormat="1" ht="20.25">
      <c r="A39" s="33"/>
      <c r="B39" s="94"/>
      <c r="C39" s="56"/>
      <c r="D39" s="56"/>
      <c r="E39" s="56"/>
      <c r="F39" s="72"/>
      <c r="G39" s="28"/>
    </row>
    <row r="40" spans="1:7" s="15" customFormat="1" ht="20.25">
      <c r="A40" s="33"/>
      <c r="B40" s="94"/>
      <c r="C40" s="56"/>
      <c r="D40" s="56"/>
      <c r="E40" s="56"/>
      <c r="F40" s="72"/>
      <c r="G40" s="28"/>
    </row>
    <row r="41" spans="1:7" s="15" customFormat="1" ht="20.25">
      <c r="A41" s="33"/>
      <c r="B41" s="94"/>
      <c r="C41" s="56"/>
      <c r="D41" s="56"/>
      <c r="E41" s="56"/>
      <c r="F41" s="72"/>
      <c r="G41" s="28"/>
    </row>
    <row r="42" spans="1:7" s="15" customFormat="1" ht="20.25">
      <c r="A42" s="33"/>
      <c r="B42" s="94"/>
      <c r="C42" s="56"/>
      <c r="D42" s="56"/>
      <c r="E42" s="56"/>
      <c r="F42" s="72"/>
      <c r="G42" s="28"/>
    </row>
    <row r="43" spans="1:7" s="15" customFormat="1" ht="20.25">
      <c r="A43" s="33"/>
      <c r="B43" s="94"/>
      <c r="C43" s="56"/>
      <c r="D43" s="56"/>
      <c r="E43" s="56"/>
      <c r="F43" s="72"/>
      <c r="G43" s="28"/>
    </row>
    <row r="44" spans="1:7" s="15" customFormat="1" ht="20.25">
      <c r="A44" s="33"/>
      <c r="B44" s="94"/>
      <c r="C44" s="56"/>
      <c r="D44" s="56"/>
      <c r="E44" s="56"/>
      <c r="F44" s="72"/>
      <c r="G44" s="28"/>
    </row>
    <row r="45" spans="1:7" s="15" customFormat="1" ht="20.25">
      <c r="A45" s="33"/>
      <c r="B45" s="94"/>
      <c r="C45" s="56"/>
      <c r="D45" s="56"/>
      <c r="E45" s="56"/>
      <c r="F45" s="72"/>
      <c r="G45" s="28"/>
    </row>
    <row r="46" spans="1:7" s="15" customFormat="1" ht="20.25">
      <c r="A46" s="33"/>
      <c r="B46" s="94"/>
      <c r="C46" s="56"/>
      <c r="D46" s="56"/>
      <c r="E46" s="56"/>
      <c r="F46" s="72"/>
      <c r="G46" s="28"/>
    </row>
    <row r="47" spans="1:7" s="15" customFormat="1" ht="20.25">
      <c r="A47" s="33"/>
      <c r="B47" s="94"/>
      <c r="C47" s="56"/>
      <c r="D47" s="56"/>
      <c r="E47" s="56"/>
      <c r="F47" s="72"/>
      <c r="G47" s="28"/>
    </row>
    <row r="48" spans="1:7" s="15" customFormat="1" ht="20.25">
      <c r="A48" s="33"/>
      <c r="B48" s="94"/>
      <c r="C48" s="56"/>
      <c r="D48" s="56"/>
      <c r="E48" s="56"/>
      <c r="F48" s="72"/>
      <c r="G48" s="28"/>
    </row>
    <row r="49" spans="1:7" s="15" customFormat="1" ht="20.25">
      <c r="A49" s="33"/>
      <c r="B49" s="94"/>
      <c r="C49" s="56"/>
      <c r="D49" s="56"/>
      <c r="E49" s="56"/>
      <c r="F49" s="72"/>
      <c r="G49" s="28"/>
    </row>
    <row r="50" spans="1:7" s="15" customFormat="1" ht="20.25">
      <c r="A50" s="33"/>
      <c r="B50" s="94"/>
      <c r="C50" s="56"/>
      <c r="D50" s="56"/>
      <c r="E50" s="56"/>
      <c r="F50" s="72"/>
      <c r="G50" s="28"/>
    </row>
    <row r="51" spans="1:7" s="15" customFormat="1" ht="20.25">
      <c r="A51" s="33"/>
      <c r="B51" s="94"/>
      <c r="C51" s="56"/>
      <c r="D51" s="56"/>
      <c r="E51" s="56"/>
      <c r="F51" s="72"/>
      <c r="G51" s="28"/>
    </row>
    <row r="52" spans="1:7" s="15" customFormat="1" ht="20.25">
      <c r="A52" s="33"/>
      <c r="B52" s="94"/>
      <c r="C52" s="56"/>
      <c r="D52" s="56"/>
      <c r="E52" s="56"/>
      <c r="F52" s="72"/>
      <c r="G52" s="28"/>
    </row>
    <row r="53" spans="1:7" s="15" customFormat="1" ht="20.25">
      <c r="A53" s="33"/>
      <c r="B53" s="94"/>
      <c r="C53" s="56"/>
      <c r="D53" s="56"/>
      <c r="E53" s="56"/>
      <c r="F53" s="72"/>
      <c r="G53" s="28"/>
    </row>
    <row r="54" spans="1:7" s="15" customFormat="1" ht="20.25">
      <c r="A54" s="33"/>
      <c r="B54" s="94"/>
      <c r="C54" s="56"/>
      <c r="D54" s="56"/>
      <c r="E54" s="56"/>
      <c r="F54" s="72"/>
      <c r="G54" s="28"/>
    </row>
    <row r="55" spans="1:7" s="15" customFormat="1" ht="20.25">
      <c r="A55" s="33"/>
      <c r="B55" s="94"/>
      <c r="C55" s="56"/>
      <c r="D55" s="56"/>
      <c r="E55" s="56"/>
      <c r="F55" s="72"/>
      <c r="G55" s="28"/>
    </row>
    <row r="56" spans="1:7" s="15" customFormat="1" ht="20.25">
      <c r="A56" s="33"/>
      <c r="B56" s="94"/>
      <c r="C56" s="56"/>
      <c r="D56" s="56"/>
      <c r="E56" s="56"/>
      <c r="F56" s="72"/>
      <c r="G56" s="28"/>
    </row>
    <row r="57" spans="1:7" s="15" customFormat="1" ht="20.25">
      <c r="A57" s="33"/>
      <c r="B57" s="94"/>
      <c r="C57" s="56"/>
      <c r="D57" s="56"/>
      <c r="E57" s="56"/>
      <c r="F57" s="72"/>
      <c r="G57" s="28"/>
    </row>
    <row r="58" spans="1:7" s="15" customFormat="1" ht="20.25">
      <c r="A58" s="33"/>
      <c r="B58" s="94"/>
      <c r="C58" s="56"/>
      <c r="D58" s="56"/>
      <c r="E58" s="56"/>
      <c r="F58" s="72"/>
      <c r="G58" s="28"/>
    </row>
    <row r="59" spans="1:7" s="15" customFormat="1" ht="20.25">
      <c r="A59" s="33"/>
      <c r="B59" s="94"/>
      <c r="C59" s="56"/>
      <c r="D59" s="56"/>
      <c r="E59" s="56"/>
      <c r="F59" s="72"/>
      <c r="G59" s="28"/>
    </row>
    <row r="60" spans="1:7" s="15" customFormat="1" ht="20.25">
      <c r="A60" s="33"/>
      <c r="B60" s="94"/>
      <c r="C60" s="56"/>
      <c r="D60" s="56"/>
      <c r="E60" s="56"/>
      <c r="F60" s="72"/>
      <c r="G60" s="28"/>
    </row>
    <row r="61" spans="1:7" s="15" customFormat="1" ht="20.25">
      <c r="A61" s="33"/>
      <c r="B61" s="94"/>
      <c r="C61" s="56"/>
      <c r="D61" s="56"/>
      <c r="E61" s="56"/>
      <c r="F61" s="72"/>
      <c r="G61" s="28"/>
    </row>
    <row r="62" spans="1:7" s="15" customFormat="1" ht="20.25">
      <c r="A62" s="33"/>
      <c r="B62" s="94"/>
      <c r="C62" s="56"/>
      <c r="D62" s="56"/>
      <c r="E62" s="56"/>
      <c r="F62" s="57"/>
      <c r="G62" s="28"/>
    </row>
    <row r="63" spans="1:7" s="15" customFormat="1" ht="20.25">
      <c r="A63" s="33"/>
      <c r="B63" s="94"/>
      <c r="C63" s="56"/>
      <c r="D63" s="56"/>
      <c r="E63" s="56"/>
      <c r="F63" s="57"/>
      <c r="G63" s="28"/>
    </row>
    <row r="64" spans="1:7" s="15" customFormat="1" ht="20.25">
      <c r="A64" s="33"/>
      <c r="B64" s="94"/>
      <c r="C64" s="56"/>
      <c r="D64" s="56"/>
      <c r="E64" s="56"/>
      <c r="F64" s="57"/>
      <c r="G64" s="28"/>
    </row>
    <row r="65" spans="1:7" s="15" customFormat="1" ht="20.25">
      <c r="A65" s="33"/>
      <c r="B65" s="94"/>
      <c r="C65" s="56"/>
      <c r="D65" s="56"/>
      <c r="E65" s="56"/>
      <c r="F65" s="57"/>
      <c r="G65" s="28"/>
    </row>
    <row r="66" spans="1:7" s="15" customFormat="1" ht="20.25">
      <c r="A66" s="33"/>
      <c r="B66" s="94"/>
      <c r="C66" s="56"/>
      <c r="D66" s="56"/>
      <c r="E66" s="56"/>
      <c r="F66" s="57"/>
      <c r="G66" s="28"/>
    </row>
    <row r="67" spans="1:7" s="15" customFormat="1" ht="20.25">
      <c r="A67" s="33"/>
      <c r="B67" s="94"/>
      <c r="C67" s="56"/>
      <c r="D67" s="56"/>
      <c r="E67" s="56"/>
      <c r="F67" s="57"/>
      <c r="G67" s="28"/>
    </row>
    <row r="68" spans="1:7" s="15" customFormat="1" ht="20.25">
      <c r="A68" s="33"/>
      <c r="B68" s="94"/>
      <c r="C68" s="56"/>
      <c r="D68" s="56"/>
      <c r="E68" s="56"/>
      <c r="F68" s="57"/>
      <c r="G68" s="28"/>
    </row>
    <row r="69" spans="1:7" s="15" customFormat="1" ht="20.25">
      <c r="A69" s="33"/>
      <c r="B69" s="94"/>
      <c r="C69" s="56"/>
      <c r="D69" s="56"/>
      <c r="E69" s="56"/>
      <c r="F69" s="57"/>
      <c r="G69" s="28"/>
    </row>
    <row r="70" spans="1:7" s="15" customFormat="1" ht="20.25">
      <c r="A70" s="33"/>
      <c r="B70" s="94"/>
      <c r="C70" s="56"/>
      <c r="D70" s="56"/>
      <c r="E70" s="56"/>
      <c r="F70" s="57"/>
      <c r="G70" s="28"/>
    </row>
    <row r="71" spans="1:7" s="15" customFormat="1" ht="20.25">
      <c r="A71" s="33"/>
      <c r="B71" s="97"/>
      <c r="C71" s="56"/>
      <c r="D71" s="56"/>
      <c r="E71" s="56"/>
      <c r="F71" s="57"/>
      <c r="G71" s="28"/>
    </row>
    <row r="72" spans="1:7" s="15" customFormat="1" ht="20.25">
      <c r="A72" s="33"/>
      <c r="B72" s="97"/>
      <c r="C72" s="56"/>
      <c r="D72" s="56"/>
      <c r="E72" s="56"/>
      <c r="F72" s="57"/>
      <c r="G72" s="28"/>
    </row>
    <row r="73" spans="1:7" s="15" customFormat="1" ht="20.25">
      <c r="A73" s="33"/>
      <c r="B73" s="97"/>
      <c r="C73" s="56"/>
      <c r="D73" s="56"/>
      <c r="E73" s="56"/>
      <c r="F73" s="57"/>
      <c r="G73" s="28"/>
    </row>
    <row r="74" spans="1:7" s="15" customFormat="1" ht="20.25">
      <c r="A74" s="33"/>
      <c r="B74" s="97"/>
      <c r="C74" s="56"/>
      <c r="D74" s="56"/>
      <c r="E74" s="56"/>
      <c r="F74" s="57"/>
      <c r="G74" s="28"/>
    </row>
    <row r="75" spans="1:7" s="15" customFormat="1" ht="20.25">
      <c r="A75" s="33"/>
      <c r="B75" s="97"/>
      <c r="C75" s="56"/>
      <c r="D75" s="56"/>
      <c r="E75" s="56"/>
      <c r="F75" s="57"/>
      <c r="G75" s="28"/>
    </row>
    <row r="76" spans="1:7" s="15" customFormat="1" ht="20.25">
      <c r="A76" s="33"/>
      <c r="B76" s="97"/>
      <c r="C76" s="56"/>
      <c r="D76" s="56"/>
      <c r="E76" s="56"/>
      <c r="F76" s="57"/>
      <c r="G76" s="28"/>
    </row>
    <row r="77" spans="1:7" s="15" customFormat="1" ht="20.25">
      <c r="A77" s="33"/>
      <c r="B77" s="97"/>
      <c r="C77" s="56"/>
      <c r="D77" s="56"/>
      <c r="E77" s="56"/>
      <c r="F77" s="57"/>
      <c r="G77" s="28"/>
    </row>
    <row r="78" spans="1:7" s="15" customFormat="1" ht="20.25">
      <c r="A78" s="33"/>
      <c r="B78" s="97"/>
      <c r="C78" s="56"/>
      <c r="D78" s="56"/>
      <c r="E78" s="56"/>
      <c r="F78" s="57"/>
      <c r="G78" s="28"/>
    </row>
    <row r="79" spans="1:7" s="15" customFormat="1" ht="20.25">
      <c r="A79" s="33"/>
      <c r="B79" s="97"/>
      <c r="C79" s="56"/>
      <c r="D79" s="56"/>
      <c r="E79" s="56"/>
      <c r="F79" s="57"/>
      <c r="G79" s="28"/>
    </row>
    <row r="80" spans="1:7" s="15" customFormat="1" ht="20.25">
      <c r="A80" s="33"/>
      <c r="B80" s="97"/>
      <c r="C80" s="56"/>
      <c r="D80" s="56"/>
      <c r="E80" s="56"/>
      <c r="F80" s="57"/>
      <c r="G80" s="28"/>
    </row>
    <row r="81" spans="1:7" s="15" customFormat="1" ht="20.25">
      <c r="A81" s="33"/>
      <c r="B81" s="97"/>
      <c r="C81" s="56"/>
      <c r="D81" s="56"/>
      <c r="E81" s="56"/>
      <c r="F81" s="57"/>
      <c r="G81" s="28"/>
    </row>
    <row r="82" spans="1:7" s="15" customFormat="1" ht="20.25">
      <c r="A82" s="33"/>
      <c r="B82" s="97"/>
      <c r="C82" s="52"/>
      <c r="D82" s="52"/>
      <c r="E82" s="52"/>
      <c r="F82" s="36"/>
      <c r="G82" s="28"/>
    </row>
    <row r="83" spans="1:7" s="15" customFormat="1" ht="20.25">
      <c r="A83" s="33"/>
      <c r="B83" s="23"/>
      <c r="C83" s="52"/>
      <c r="D83" s="52"/>
      <c r="E83" s="52"/>
      <c r="F83" s="36"/>
      <c r="G83" s="28"/>
    </row>
    <row r="84" spans="1:7" s="15" customFormat="1" ht="20.25">
      <c r="A84" s="33"/>
      <c r="B84" s="23"/>
      <c r="C84" s="52"/>
      <c r="D84" s="52"/>
      <c r="E84" s="52"/>
      <c r="F84" s="36"/>
      <c r="G84" s="28"/>
    </row>
    <row r="85" spans="1:7" s="15" customFormat="1" ht="20.25">
      <c r="A85" s="33"/>
      <c r="B85" s="23"/>
      <c r="C85" s="52"/>
      <c r="D85" s="52"/>
      <c r="E85" s="52"/>
      <c r="F85" s="36"/>
      <c r="G85" s="28"/>
    </row>
    <row r="86" spans="1:7" s="15" customFormat="1" ht="20.25">
      <c r="A86" s="33"/>
      <c r="B86" s="23"/>
      <c r="C86" s="52"/>
      <c r="D86" s="52"/>
      <c r="E86" s="52"/>
      <c r="F86" s="36"/>
      <c r="G86" s="28"/>
    </row>
    <row r="87" spans="1:7" s="15" customFormat="1" ht="20.25">
      <c r="A87" s="33"/>
      <c r="B87" s="23"/>
      <c r="C87" s="52"/>
      <c r="D87" s="52"/>
      <c r="E87" s="52"/>
      <c r="F87" s="36"/>
      <c r="G87" s="28"/>
    </row>
    <row r="88" spans="1:7" s="15" customFormat="1" ht="20.25">
      <c r="A88" s="33"/>
      <c r="B88" s="23"/>
      <c r="C88" s="52"/>
      <c r="D88" s="52"/>
      <c r="E88" s="52"/>
      <c r="F88" s="36"/>
      <c r="G88" s="28"/>
    </row>
    <row r="89" spans="1:7" s="15" customFormat="1" ht="20.25">
      <c r="A89" s="33"/>
      <c r="B89" s="23"/>
      <c r="C89" s="52"/>
      <c r="D89" s="52"/>
      <c r="E89" s="52"/>
      <c r="F89" s="36"/>
      <c r="G89" s="28"/>
    </row>
    <row r="90" spans="1:7" s="15" customFormat="1" ht="20.25">
      <c r="A90" s="33"/>
      <c r="B90" s="23"/>
      <c r="C90" s="52"/>
      <c r="D90" s="52"/>
      <c r="E90" s="52"/>
      <c r="F90" s="36"/>
      <c r="G90" s="28"/>
    </row>
    <row r="91" spans="1:7" s="15" customFormat="1" ht="20.25">
      <c r="A91" s="33"/>
      <c r="B91" s="23"/>
      <c r="C91" s="52"/>
      <c r="D91" s="52"/>
      <c r="E91" s="52"/>
      <c r="F91" s="36"/>
      <c r="G91" s="28"/>
    </row>
    <row r="92" spans="1:7" s="15" customFormat="1" ht="20.25">
      <c r="A92" s="33"/>
      <c r="B92" s="23"/>
      <c r="C92" s="52"/>
      <c r="D92" s="52"/>
      <c r="E92" s="52"/>
      <c r="F92" s="36"/>
      <c r="G92" s="28"/>
    </row>
    <row r="93" spans="1:7" s="15" customFormat="1" ht="20.25">
      <c r="A93" s="33"/>
      <c r="B93" s="23"/>
      <c r="C93" s="52"/>
      <c r="D93" s="52"/>
      <c r="E93" s="52"/>
      <c r="F93" s="36"/>
      <c r="G93" s="28"/>
    </row>
    <row r="94" spans="1:7" s="15" customFormat="1" ht="20.25">
      <c r="A94" s="33"/>
      <c r="B94" s="23"/>
      <c r="C94" s="52"/>
      <c r="D94" s="52"/>
      <c r="E94" s="52"/>
      <c r="F94" s="36"/>
      <c r="G94" s="28"/>
    </row>
    <row r="95" spans="1:7" s="15" customFormat="1" ht="20.25">
      <c r="A95" s="33"/>
      <c r="B95" s="23"/>
      <c r="C95" s="52"/>
      <c r="D95" s="52"/>
      <c r="E95" s="52"/>
      <c r="F95" s="36"/>
      <c r="G95" s="28"/>
    </row>
    <row r="96" spans="1:7" s="15" customFormat="1" ht="20.25">
      <c r="A96" s="33"/>
      <c r="B96" s="23"/>
      <c r="C96" s="52"/>
      <c r="D96" s="52"/>
      <c r="E96" s="52"/>
      <c r="F96" s="36"/>
      <c r="G96" s="28"/>
    </row>
    <row r="97" spans="1:7" s="15" customFormat="1" ht="20.25">
      <c r="A97" s="33"/>
      <c r="B97" s="23"/>
      <c r="C97" s="52"/>
      <c r="D97" s="52"/>
      <c r="E97" s="52"/>
      <c r="F97" s="36"/>
      <c r="G97" s="28"/>
    </row>
    <row r="98" spans="1:7" s="15" customFormat="1" ht="20.25">
      <c r="A98" s="33"/>
      <c r="B98" s="23"/>
      <c r="C98" s="52"/>
      <c r="D98" s="52"/>
      <c r="E98" s="52"/>
      <c r="F98" s="36"/>
      <c r="G98" s="28"/>
    </row>
    <row r="99" spans="1:7" s="15" customFormat="1" ht="20.25">
      <c r="A99" s="33"/>
      <c r="B99" s="23"/>
      <c r="C99" s="52"/>
      <c r="D99" s="52"/>
      <c r="E99" s="52"/>
      <c r="F99" s="36"/>
      <c r="G99" s="28"/>
    </row>
    <row r="100" spans="1:7" s="15" customFormat="1" ht="20.25">
      <c r="A100" s="33"/>
      <c r="B100" s="23"/>
      <c r="C100" s="52"/>
      <c r="D100" s="52"/>
      <c r="E100" s="52"/>
      <c r="F100" s="36"/>
      <c r="G100" s="28"/>
    </row>
    <row r="101" spans="1:7" s="15" customFormat="1" ht="20.25">
      <c r="A101" s="33"/>
      <c r="B101" s="23"/>
      <c r="C101" s="52"/>
      <c r="D101" s="52"/>
      <c r="E101" s="52"/>
      <c r="F101" s="36"/>
      <c r="G101" s="28"/>
    </row>
    <row r="102" spans="1:7" s="15" customFormat="1" ht="20.25">
      <c r="A102" s="33"/>
      <c r="B102" s="23"/>
      <c r="C102" s="52"/>
      <c r="D102" s="52"/>
      <c r="E102" s="52"/>
      <c r="F102" s="36"/>
      <c r="G102" s="28"/>
    </row>
    <row r="103" spans="1:7" s="15" customFormat="1" ht="20.25">
      <c r="A103" s="33"/>
      <c r="B103" s="23"/>
      <c r="C103" s="52"/>
      <c r="D103" s="52"/>
      <c r="E103" s="52"/>
      <c r="F103" s="36"/>
      <c r="G103" s="28"/>
    </row>
    <row r="104" spans="1:7" s="15" customFormat="1" ht="20.25">
      <c r="A104" s="33"/>
      <c r="B104" s="23"/>
      <c r="C104" s="52"/>
      <c r="D104" s="52"/>
      <c r="E104" s="52"/>
      <c r="F104" s="36"/>
      <c r="G104" s="28"/>
    </row>
    <row r="105" spans="1:7" s="15" customFormat="1" ht="20.25">
      <c r="A105" s="33"/>
      <c r="B105" s="23"/>
      <c r="C105" s="52"/>
      <c r="D105" s="52"/>
      <c r="E105" s="52"/>
      <c r="F105" s="36"/>
      <c r="G105" s="28"/>
    </row>
    <row r="106" spans="1:7" s="15" customFormat="1" ht="20.25">
      <c r="A106" s="33"/>
      <c r="B106" s="23"/>
      <c r="C106" s="52"/>
      <c r="D106" s="52"/>
      <c r="E106" s="52"/>
      <c r="F106" s="36"/>
      <c r="G106" s="28"/>
    </row>
    <row r="107" spans="1:7" s="15" customFormat="1" ht="20.25">
      <c r="A107" s="33"/>
      <c r="B107" s="23"/>
      <c r="C107" s="52"/>
      <c r="D107" s="52"/>
      <c r="E107" s="52"/>
      <c r="F107" s="36"/>
      <c r="G107" s="28"/>
    </row>
    <row r="108" spans="1:7" s="15" customFormat="1" ht="20.25">
      <c r="A108" s="33"/>
      <c r="B108" s="23"/>
      <c r="C108" s="52"/>
      <c r="D108" s="52"/>
      <c r="E108" s="52"/>
      <c r="F108" s="36"/>
      <c r="G108" s="28"/>
    </row>
    <row r="109" spans="1:7" s="15" customFormat="1" ht="20.25">
      <c r="A109" s="33"/>
      <c r="B109" s="23"/>
      <c r="C109" s="52"/>
      <c r="D109" s="52"/>
      <c r="E109" s="52"/>
      <c r="F109" s="36"/>
      <c r="G109" s="28"/>
    </row>
    <row r="110" spans="1:7" s="15" customFormat="1" ht="20.25">
      <c r="A110" s="33"/>
      <c r="B110" s="23"/>
      <c r="C110" s="52"/>
      <c r="D110" s="52"/>
      <c r="E110" s="52"/>
      <c r="F110" s="36"/>
      <c r="G110" s="28"/>
    </row>
    <row r="111" spans="1:7" s="15" customFormat="1" ht="20.25">
      <c r="A111" s="33"/>
      <c r="B111" s="23"/>
      <c r="C111" s="52"/>
      <c r="D111" s="52"/>
      <c r="E111" s="52"/>
      <c r="F111" s="36"/>
      <c r="G111" s="28"/>
    </row>
    <row r="112" spans="1:7" s="15" customFormat="1" ht="20.25">
      <c r="A112" s="33"/>
      <c r="B112" s="23"/>
      <c r="C112" s="52"/>
      <c r="D112" s="52"/>
      <c r="E112" s="52"/>
      <c r="F112" s="36"/>
      <c r="G112" s="28"/>
    </row>
    <row r="113" spans="1:7" s="15" customFormat="1" ht="20.25">
      <c r="A113" s="33"/>
      <c r="B113" s="23"/>
      <c r="C113" s="52"/>
      <c r="D113" s="52"/>
      <c r="E113" s="52"/>
      <c r="F113" s="36"/>
      <c r="G113" s="28"/>
    </row>
    <row r="114" spans="1:7" s="15" customFormat="1" ht="20.25">
      <c r="A114" s="33"/>
      <c r="B114" s="23"/>
      <c r="C114" s="52"/>
      <c r="D114" s="52"/>
      <c r="E114" s="52"/>
      <c r="F114" s="36"/>
      <c r="G114" s="28"/>
    </row>
    <row r="115" spans="1:7" s="15" customFormat="1" ht="20.25">
      <c r="A115" s="33"/>
      <c r="B115" s="23"/>
      <c r="C115" s="52"/>
      <c r="D115" s="52"/>
      <c r="E115" s="52"/>
      <c r="F115" s="36"/>
      <c r="G115" s="28"/>
    </row>
    <row r="116" spans="1:7" s="15" customFormat="1" ht="20.25">
      <c r="A116" s="33"/>
      <c r="B116" s="23"/>
      <c r="C116" s="52"/>
      <c r="D116" s="52"/>
      <c r="E116" s="52"/>
      <c r="F116" s="36"/>
      <c r="G116" s="28"/>
    </row>
    <row r="117" spans="1:7" s="15" customFormat="1" ht="20.25">
      <c r="A117" s="33"/>
      <c r="B117" s="23"/>
      <c r="C117" s="52"/>
      <c r="D117" s="52"/>
      <c r="E117" s="52"/>
      <c r="F117" s="36"/>
      <c r="G117" s="28"/>
    </row>
    <row r="118" spans="1:7" s="15" customFormat="1" ht="20.25">
      <c r="A118" s="33"/>
      <c r="B118" s="23"/>
      <c r="C118" s="52"/>
      <c r="D118" s="52"/>
      <c r="E118" s="52"/>
      <c r="F118" s="36"/>
      <c r="G118" s="28"/>
    </row>
    <row r="119" spans="1:7" s="15" customFormat="1" ht="20.25">
      <c r="A119" s="10"/>
      <c r="B119" s="23"/>
      <c r="C119" s="52"/>
      <c r="D119" s="52"/>
      <c r="E119" s="52"/>
      <c r="F119" s="36"/>
      <c r="G119" s="28"/>
    </row>
    <row r="120" spans="1:7" s="15" customFormat="1" ht="20.25">
      <c r="A120" s="10"/>
      <c r="B120" s="23"/>
      <c r="C120" s="52"/>
      <c r="D120" s="52"/>
      <c r="E120" s="52"/>
      <c r="F120" s="36"/>
      <c r="G120" s="28"/>
    </row>
    <row r="121" spans="1:7" s="15" customFormat="1" ht="20.25">
      <c r="A121" s="10"/>
      <c r="B121" s="23"/>
      <c r="C121" s="52"/>
      <c r="D121" s="52"/>
      <c r="E121" s="52"/>
      <c r="F121" s="36"/>
      <c r="G121" s="28"/>
    </row>
    <row r="122" spans="1:7" s="15" customFormat="1" ht="20.25">
      <c r="A122" s="10"/>
      <c r="B122" s="23"/>
      <c r="C122" s="52"/>
      <c r="D122" s="52"/>
      <c r="E122" s="52"/>
      <c r="F122" s="36"/>
      <c r="G122" s="28"/>
    </row>
    <row r="123" spans="1:7" s="15" customFormat="1" ht="20.25">
      <c r="A123" s="10"/>
      <c r="B123" s="23"/>
      <c r="C123" s="52"/>
      <c r="D123" s="52"/>
      <c r="E123" s="52"/>
      <c r="F123" s="36"/>
      <c r="G123" s="28"/>
    </row>
    <row r="124" spans="1:7" s="15" customFormat="1" ht="20.25">
      <c r="A124" s="10"/>
      <c r="B124" s="23"/>
      <c r="C124" s="52"/>
      <c r="D124" s="52"/>
      <c r="E124" s="52"/>
      <c r="F124" s="36"/>
      <c r="G124" s="28"/>
    </row>
    <row r="125" spans="1:7" s="15" customFormat="1" ht="20.25">
      <c r="A125" s="10"/>
      <c r="B125" s="23"/>
      <c r="C125" s="52"/>
      <c r="D125" s="52"/>
      <c r="E125" s="52"/>
      <c r="F125" s="36"/>
      <c r="G125" s="28"/>
    </row>
    <row r="126" spans="1:7" s="15" customFormat="1" ht="20.25">
      <c r="A126" s="10"/>
      <c r="B126" s="23"/>
      <c r="C126" s="52"/>
      <c r="D126" s="52"/>
      <c r="E126" s="52"/>
      <c r="F126" s="36"/>
      <c r="G126" s="28"/>
    </row>
    <row r="127" spans="1:7" s="15" customFormat="1" ht="20.25">
      <c r="A127" s="10"/>
      <c r="B127" s="23"/>
      <c r="C127" s="52"/>
      <c r="D127" s="52"/>
      <c r="E127" s="52"/>
      <c r="F127" s="36"/>
      <c r="G127" s="28"/>
    </row>
    <row r="128" spans="1:7" s="15" customFormat="1" ht="20.25">
      <c r="A128" s="10"/>
      <c r="B128" s="23"/>
      <c r="C128" s="52"/>
      <c r="D128" s="52"/>
      <c r="E128" s="52"/>
      <c r="F128" s="36"/>
      <c r="G128" s="28"/>
    </row>
    <row r="129" spans="1:7" s="15" customFormat="1" ht="20.25">
      <c r="A129" s="10"/>
      <c r="B129" s="23"/>
      <c r="C129" s="52"/>
      <c r="D129" s="52"/>
      <c r="E129" s="52"/>
      <c r="F129" s="36"/>
      <c r="G129" s="28"/>
    </row>
    <row r="130" spans="1:7" s="15" customFormat="1" ht="20.25">
      <c r="A130" s="10"/>
      <c r="B130" s="23"/>
      <c r="C130" s="52"/>
      <c r="D130" s="52"/>
      <c r="E130" s="52"/>
      <c r="F130" s="36"/>
      <c r="G130" s="28"/>
    </row>
    <row r="131" spans="1:7" s="15" customFormat="1" ht="20.25">
      <c r="A131" s="10"/>
      <c r="B131" s="23"/>
      <c r="C131" s="52"/>
      <c r="D131" s="52"/>
      <c r="E131" s="52"/>
      <c r="F131" s="36"/>
      <c r="G131" s="28"/>
    </row>
    <row r="132" spans="1:7" s="15" customFormat="1" ht="20.25">
      <c r="A132" s="10"/>
      <c r="B132" s="23"/>
      <c r="C132" s="52"/>
      <c r="D132" s="52"/>
      <c r="E132" s="52"/>
      <c r="F132" s="36"/>
      <c r="G132" s="28"/>
    </row>
    <row r="133" spans="1:7" s="15" customFormat="1" ht="20.25">
      <c r="A133" s="10"/>
      <c r="B133" s="23"/>
      <c r="C133" s="52"/>
      <c r="D133" s="52"/>
      <c r="E133" s="52"/>
      <c r="F133" s="36"/>
      <c r="G133" s="28"/>
    </row>
    <row r="134" spans="1:7" s="15" customFormat="1" ht="20.25">
      <c r="A134" s="10"/>
      <c r="B134" s="23"/>
      <c r="C134" s="52"/>
      <c r="D134" s="52"/>
      <c r="E134" s="52"/>
      <c r="F134" s="36"/>
      <c r="G134" s="28"/>
    </row>
    <row r="135" spans="1:7" s="15" customFormat="1" ht="20.25">
      <c r="A135" s="10"/>
      <c r="B135" s="23"/>
      <c r="C135" s="52"/>
      <c r="D135" s="52"/>
      <c r="E135" s="52"/>
      <c r="F135" s="36"/>
      <c r="G135" s="28"/>
    </row>
    <row r="136" spans="1:7" s="15" customFormat="1" ht="20.25">
      <c r="A136" s="10"/>
      <c r="B136" s="23"/>
      <c r="C136" s="52"/>
      <c r="D136" s="52"/>
      <c r="E136" s="52"/>
      <c r="F136" s="36"/>
      <c r="G136" s="28"/>
    </row>
    <row r="137" spans="1:7" s="15" customFormat="1" ht="20.25">
      <c r="A137" s="10"/>
      <c r="B137" s="23"/>
      <c r="C137" s="52"/>
      <c r="D137" s="52"/>
      <c r="E137" s="52"/>
      <c r="F137" s="36"/>
      <c r="G137" s="28"/>
    </row>
    <row r="138" spans="1:7" s="15" customFormat="1" ht="20.25">
      <c r="A138" s="10"/>
      <c r="B138" s="23"/>
      <c r="C138" s="52"/>
      <c r="D138" s="52"/>
      <c r="E138" s="52"/>
      <c r="F138" s="36"/>
      <c r="G138" s="28"/>
    </row>
    <row r="139" spans="1:7" s="15" customFormat="1" ht="20.25">
      <c r="A139" s="10"/>
      <c r="B139" s="23"/>
      <c r="C139" s="52"/>
      <c r="D139" s="52"/>
      <c r="E139" s="52"/>
      <c r="F139" s="36"/>
      <c r="G139" s="28"/>
    </row>
    <row r="140" spans="1:7" s="15" customFormat="1" ht="20.25">
      <c r="A140" s="10"/>
      <c r="B140" s="23"/>
      <c r="C140" s="52"/>
      <c r="D140" s="52"/>
      <c r="E140" s="52"/>
      <c r="F140" s="36"/>
      <c r="G140" s="28"/>
    </row>
    <row r="141" spans="1:7" s="15" customFormat="1" ht="20.25">
      <c r="A141" s="10"/>
      <c r="B141" s="23"/>
      <c r="C141" s="52"/>
      <c r="D141" s="52"/>
      <c r="E141" s="52"/>
      <c r="F141" s="36"/>
      <c r="G141" s="28"/>
    </row>
    <row r="142" spans="1:7" s="15" customFormat="1" ht="20.25">
      <c r="A142" s="10"/>
      <c r="B142" s="23"/>
      <c r="C142" s="52"/>
      <c r="D142" s="52"/>
      <c r="E142" s="52"/>
      <c r="F142" s="36"/>
      <c r="G142" s="28"/>
    </row>
    <row r="143" spans="1:7" s="15" customFormat="1" ht="20.25">
      <c r="A143" s="10"/>
      <c r="B143" s="23"/>
      <c r="C143" s="52"/>
      <c r="D143" s="52"/>
      <c r="E143" s="52"/>
      <c r="F143" s="36"/>
      <c r="G143" s="28"/>
    </row>
    <row r="144" spans="1:7" s="15" customFormat="1" ht="20.25">
      <c r="A144" s="10"/>
      <c r="B144" s="23"/>
      <c r="C144" s="52"/>
      <c r="D144" s="52"/>
      <c r="E144" s="52"/>
      <c r="F144" s="36"/>
      <c r="G144" s="28"/>
    </row>
    <row r="145" spans="1:7" s="15" customFormat="1" ht="20.25">
      <c r="A145" s="10"/>
      <c r="B145" s="23"/>
      <c r="C145" s="52"/>
      <c r="D145" s="52"/>
      <c r="E145" s="52"/>
      <c r="F145" s="36"/>
      <c r="G145" s="28"/>
    </row>
    <row r="146" spans="1:7" s="15" customFormat="1" ht="20.25">
      <c r="A146" s="10"/>
      <c r="B146" s="23"/>
      <c r="C146" s="52"/>
      <c r="D146" s="52"/>
      <c r="E146" s="52"/>
      <c r="F146" s="36"/>
      <c r="G146" s="28"/>
    </row>
    <row r="147" spans="1:7" s="15" customFormat="1" ht="20.25">
      <c r="A147" s="10"/>
      <c r="B147" s="23"/>
      <c r="C147" s="52"/>
      <c r="D147" s="52"/>
      <c r="E147" s="52"/>
      <c r="F147" s="36"/>
      <c r="G147" s="28"/>
    </row>
    <row r="148" spans="1:7" s="15" customFormat="1" ht="20.25">
      <c r="A148" s="10"/>
      <c r="B148" s="23"/>
      <c r="C148" s="52"/>
      <c r="D148" s="52"/>
      <c r="E148" s="52"/>
      <c r="F148" s="36"/>
      <c r="G148" s="28"/>
    </row>
    <row r="149" spans="1:7" s="15" customFormat="1" ht="20.25">
      <c r="A149" s="10"/>
      <c r="B149" s="23"/>
      <c r="C149" s="52"/>
      <c r="D149" s="52"/>
      <c r="E149" s="52"/>
      <c r="F149" s="36"/>
      <c r="G149" s="28"/>
    </row>
    <row r="150" spans="1:7" s="15" customFormat="1" ht="20.25">
      <c r="A150" s="10"/>
      <c r="B150" s="23"/>
      <c r="C150" s="52"/>
      <c r="D150" s="52"/>
      <c r="E150" s="52"/>
      <c r="F150" s="36"/>
      <c r="G150" s="28"/>
    </row>
    <row r="151" spans="1:7" s="15" customFormat="1" ht="20.25">
      <c r="A151" s="10"/>
      <c r="B151" s="23"/>
      <c r="C151" s="52"/>
      <c r="D151" s="52"/>
      <c r="E151" s="52"/>
      <c r="F151" s="36"/>
      <c r="G151" s="28"/>
    </row>
    <row r="152" spans="1:7" s="15" customFormat="1" ht="20.25">
      <c r="A152" s="10"/>
      <c r="B152" s="23"/>
      <c r="C152" s="52"/>
      <c r="D152" s="52"/>
      <c r="E152" s="52"/>
      <c r="F152" s="36"/>
      <c r="G152" s="28"/>
    </row>
    <row r="153" spans="1:7" s="15" customFormat="1" ht="20.25">
      <c r="A153" s="10"/>
      <c r="B153" s="23"/>
      <c r="C153" s="52"/>
      <c r="D153" s="52"/>
      <c r="E153" s="52"/>
      <c r="F153" s="36"/>
      <c r="G153" s="28"/>
    </row>
    <row r="154" spans="1:7" s="15" customFormat="1" ht="20.25">
      <c r="A154" s="10"/>
      <c r="B154" s="23"/>
      <c r="C154" s="52"/>
      <c r="D154" s="52"/>
      <c r="E154" s="52"/>
      <c r="F154" s="36"/>
      <c r="G154" s="28"/>
    </row>
    <row r="155" spans="1:7" s="15" customFormat="1" ht="20.25">
      <c r="A155" s="10"/>
      <c r="B155" s="23"/>
      <c r="C155" s="52"/>
      <c r="D155" s="52"/>
      <c r="E155" s="52"/>
      <c r="F155" s="36"/>
      <c r="G155" s="28"/>
    </row>
    <row r="156" spans="1:7" s="15" customFormat="1" ht="20.25">
      <c r="A156" s="10"/>
      <c r="B156" s="23"/>
      <c r="C156" s="52"/>
      <c r="D156" s="52"/>
      <c r="E156" s="52"/>
      <c r="F156" s="36"/>
      <c r="G156" s="28"/>
    </row>
    <row r="157" spans="1:7" s="15" customFormat="1" ht="20.25">
      <c r="A157" s="10"/>
      <c r="B157" s="23"/>
      <c r="C157" s="52"/>
      <c r="D157" s="52"/>
      <c r="E157" s="52"/>
      <c r="F157" s="36"/>
      <c r="G157" s="28"/>
    </row>
    <row r="158" spans="1:7" s="15" customFormat="1" ht="20.25">
      <c r="A158" s="10"/>
      <c r="B158" s="23"/>
      <c r="C158" s="52"/>
      <c r="D158" s="52"/>
      <c r="E158" s="52"/>
      <c r="F158" s="36"/>
      <c r="G158" s="28"/>
    </row>
    <row r="159" spans="1:7" s="15" customFormat="1" ht="20.25">
      <c r="A159" s="10"/>
      <c r="B159" s="23"/>
      <c r="C159" s="52"/>
      <c r="D159" s="52"/>
      <c r="E159" s="52"/>
      <c r="F159" s="36"/>
      <c r="G159" s="28"/>
    </row>
    <row r="160" spans="1:7" s="15" customFormat="1" ht="20.25">
      <c r="A160" s="10"/>
      <c r="B160" s="23"/>
      <c r="C160" s="52"/>
      <c r="D160" s="52"/>
      <c r="E160" s="52"/>
      <c r="F160" s="36"/>
      <c r="G160" s="28"/>
    </row>
    <row r="161" spans="1:7" s="15" customFormat="1" ht="20.25">
      <c r="A161" s="10"/>
      <c r="B161" s="23"/>
      <c r="C161" s="52"/>
      <c r="D161" s="52"/>
      <c r="E161" s="52"/>
      <c r="F161" s="36"/>
      <c r="G161" s="28"/>
    </row>
    <row r="162" spans="1:7" s="15" customFormat="1" ht="20.25">
      <c r="A162" s="10"/>
      <c r="B162" s="23"/>
      <c r="C162" s="52"/>
      <c r="D162" s="52"/>
      <c r="E162" s="52"/>
      <c r="F162" s="36"/>
      <c r="G162" s="28"/>
    </row>
    <row r="163" spans="1:7" s="15" customFormat="1" ht="20.25">
      <c r="A163" s="10"/>
      <c r="B163" s="23"/>
      <c r="C163" s="52"/>
      <c r="D163" s="52"/>
      <c r="E163" s="52"/>
      <c r="F163" s="36"/>
      <c r="G163" s="28"/>
    </row>
    <row r="164" spans="1:7" s="15" customFormat="1" ht="20.25">
      <c r="A164" s="10"/>
      <c r="B164" s="23"/>
      <c r="C164" s="52"/>
      <c r="D164" s="52"/>
      <c r="E164" s="52"/>
      <c r="F164" s="36"/>
      <c r="G164" s="28"/>
    </row>
    <row r="165" spans="1:7" s="15" customFormat="1" ht="20.25">
      <c r="A165" s="10"/>
      <c r="B165" s="23"/>
      <c r="C165" s="52"/>
      <c r="D165" s="52"/>
      <c r="E165" s="52"/>
      <c r="F165" s="36"/>
      <c r="G165" s="28"/>
    </row>
    <row r="166" spans="1:7" s="15" customFormat="1" ht="20.25">
      <c r="A166" s="10"/>
      <c r="B166" s="23"/>
      <c r="C166" s="52"/>
      <c r="D166" s="52"/>
      <c r="E166" s="52"/>
      <c r="F166" s="36"/>
      <c r="G166" s="28"/>
    </row>
    <row r="167" spans="1:7" s="15" customFormat="1" ht="20.25">
      <c r="A167" s="10"/>
      <c r="B167" s="23"/>
      <c r="C167" s="52"/>
      <c r="D167" s="52"/>
      <c r="E167" s="52"/>
      <c r="F167" s="36"/>
      <c r="G167" s="28"/>
    </row>
    <row r="168" spans="1:7" s="15" customFormat="1" ht="20.25">
      <c r="A168" s="10"/>
      <c r="B168" s="23"/>
      <c r="C168" s="52"/>
      <c r="D168" s="52"/>
      <c r="E168" s="52"/>
      <c r="F168" s="36"/>
      <c r="G168" s="28"/>
    </row>
    <row r="169" spans="1:7" s="15" customFormat="1" ht="20.25">
      <c r="A169" s="10"/>
      <c r="B169" s="23"/>
      <c r="C169" s="52"/>
      <c r="D169" s="52"/>
      <c r="E169" s="52"/>
      <c r="F169" s="36"/>
      <c r="G169" s="28"/>
    </row>
    <row r="170" spans="1:7" s="15" customFormat="1" ht="20.25">
      <c r="A170" s="10"/>
      <c r="B170" s="23"/>
      <c r="C170" s="52"/>
      <c r="D170" s="52"/>
      <c r="E170" s="52"/>
      <c r="F170" s="36"/>
      <c r="G170" s="28"/>
    </row>
    <row r="171" spans="1:7" s="15" customFormat="1" ht="20.25">
      <c r="A171" s="10"/>
      <c r="B171" s="23"/>
      <c r="C171" s="52"/>
      <c r="D171" s="52"/>
      <c r="E171" s="52"/>
      <c r="F171" s="36"/>
      <c r="G171" s="28"/>
    </row>
    <row r="172" spans="1:7" s="15" customFormat="1" ht="20.25">
      <c r="A172" s="10"/>
      <c r="B172" s="23"/>
      <c r="C172" s="52"/>
      <c r="D172" s="52"/>
      <c r="E172" s="52"/>
      <c r="F172" s="36"/>
      <c r="G172" s="28"/>
    </row>
    <row r="173" spans="1:7" s="15" customFormat="1" ht="20.25">
      <c r="A173" s="10"/>
      <c r="B173" s="23"/>
      <c r="C173" s="52"/>
      <c r="D173" s="52"/>
      <c r="E173" s="52"/>
      <c r="F173" s="36"/>
      <c r="G173" s="28"/>
    </row>
    <row r="174" spans="3:5" ht="18.75">
      <c r="C174" s="52"/>
      <c r="D174" s="52"/>
      <c r="E174" s="52"/>
    </row>
    <row r="175" spans="3:5" ht="18.75">
      <c r="C175" s="52"/>
      <c r="D175" s="52"/>
      <c r="E175" s="52"/>
    </row>
    <row r="176" spans="3:5" ht="18.75">
      <c r="C176" s="52"/>
      <c r="D176" s="52"/>
      <c r="E176" s="52"/>
    </row>
    <row r="177" spans="3:5" ht="18.75">
      <c r="C177" s="52"/>
      <c r="D177" s="52"/>
      <c r="E177" s="52"/>
    </row>
  </sheetData>
  <sheetProtection/>
  <mergeCells count="2">
    <mergeCell ref="B2:E2"/>
    <mergeCell ref="A1:E1"/>
  </mergeCells>
  <printOptions/>
  <pageMargins left="0.5905511811023623" right="0.1968503937007874" top="0.4724409448818898" bottom="0.4724409448818898" header="0.2362204724409449" footer="0.5118110236220472"/>
  <pageSetup fitToHeight="13" fitToWidth="1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5"/>
  <sheetViews>
    <sheetView showZeros="0" tabSelected="1" zoomScale="140" zoomScaleNormal="1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11.08203125" defaultRowHeight="18"/>
  <cols>
    <col min="1" max="1" width="19.08203125" style="10" customWidth="1"/>
    <col min="2" max="2" width="48.58203125" style="23" customWidth="1"/>
    <col min="3" max="3" width="13" style="23" customWidth="1"/>
    <col min="4" max="4" width="12.75" style="35" customWidth="1"/>
    <col min="5" max="5" width="13.08203125" style="35" customWidth="1"/>
    <col min="6" max="6" width="8.91015625" style="36" customWidth="1"/>
    <col min="7" max="7" width="14" style="40" customWidth="1"/>
    <col min="8" max="8" width="15.41015625" style="8" bestFit="1" customWidth="1"/>
    <col min="9" max="16384" width="11.08203125" style="8" customWidth="1"/>
  </cols>
  <sheetData>
    <row r="1" spans="1:5" ht="20.25">
      <c r="A1" s="165" t="s">
        <v>83</v>
      </c>
      <c r="B1" s="165"/>
      <c r="C1" s="165"/>
      <c r="D1" s="165"/>
      <c r="E1" s="165"/>
    </row>
    <row r="2" spans="1:7" s="2" customFormat="1" ht="37.5" customHeight="1">
      <c r="A2" s="1"/>
      <c r="B2" s="165" t="s">
        <v>331</v>
      </c>
      <c r="C2" s="165"/>
      <c r="D2" s="165"/>
      <c r="E2" s="166"/>
      <c r="F2" s="102"/>
      <c r="G2" s="37"/>
    </row>
    <row r="3" spans="1:7" ht="24" customHeight="1">
      <c r="A3" s="3" t="s">
        <v>167</v>
      </c>
      <c r="B3" s="4"/>
      <c r="C3" s="5"/>
      <c r="D3" s="6"/>
      <c r="E3" s="6"/>
      <c r="F3" s="7"/>
      <c r="G3" s="38"/>
    </row>
    <row r="4" spans="1:7" s="9" customFormat="1" ht="73.5" customHeight="1">
      <c r="A4" s="103" t="s">
        <v>175</v>
      </c>
      <c r="B4" s="104" t="s">
        <v>98</v>
      </c>
      <c r="C4" s="105" t="s">
        <v>332</v>
      </c>
      <c r="D4" s="106" t="s">
        <v>333</v>
      </c>
      <c r="E4" s="107" t="s">
        <v>231</v>
      </c>
      <c r="F4" s="108" t="s">
        <v>232</v>
      </c>
      <c r="G4" s="48"/>
    </row>
    <row r="5" spans="1:6" s="15" customFormat="1" ht="20.25">
      <c r="A5" s="10"/>
      <c r="B5" s="11"/>
      <c r="C5" s="12"/>
      <c r="D5" s="13"/>
      <c r="E5" s="13"/>
      <c r="F5" s="14"/>
    </row>
    <row r="6" spans="1:7" s="15" customFormat="1" ht="20.25">
      <c r="A6" s="10"/>
      <c r="B6" s="109" t="s">
        <v>140</v>
      </c>
      <c r="C6" s="65">
        <v>253869694.7</v>
      </c>
      <c r="D6" s="65">
        <v>73327336.3</v>
      </c>
      <c r="E6" s="65">
        <v>-180392376.39999995</v>
      </c>
      <c r="F6" s="115">
        <v>0.28883847828568726</v>
      </c>
      <c r="G6" s="39"/>
    </row>
    <row r="7" spans="1:7" s="15" customFormat="1" ht="20.25">
      <c r="A7" s="10"/>
      <c r="B7" s="11"/>
      <c r="C7" s="12"/>
      <c r="D7" s="13"/>
      <c r="E7" s="13"/>
      <c r="F7" s="116"/>
      <c r="G7" s="39"/>
    </row>
    <row r="8" spans="1:8" s="15" customFormat="1" ht="18.75">
      <c r="A8" s="17" t="s">
        <v>160</v>
      </c>
      <c r="B8" s="53" t="s">
        <v>189</v>
      </c>
      <c r="C8" s="54">
        <v>208616306.8</v>
      </c>
      <c r="D8" s="54">
        <v>56539041.9</v>
      </c>
      <c r="E8" s="54">
        <v>-151927282.89999995</v>
      </c>
      <c r="F8" s="115">
        <v>0.2710192830429303</v>
      </c>
      <c r="G8" s="149"/>
      <c r="H8" s="149"/>
    </row>
    <row r="9" spans="1:8" s="2" customFormat="1" ht="18.75">
      <c r="A9" s="16"/>
      <c r="B9" s="55"/>
      <c r="C9" s="56"/>
      <c r="D9" s="56"/>
      <c r="E9" s="56"/>
      <c r="F9" s="57"/>
      <c r="G9" s="69"/>
      <c r="H9" s="164"/>
    </row>
    <row r="10" spans="1:8" s="15" customFormat="1" ht="18.75">
      <c r="A10" s="17" t="s">
        <v>161</v>
      </c>
      <c r="B10" s="53" t="s">
        <v>82</v>
      </c>
      <c r="C10" s="54">
        <v>146694310.6</v>
      </c>
      <c r="D10" s="54">
        <v>41835751.3</v>
      </c>
      <c r="E10" s="54">
        <v>-104858559.3</v>
      </c>
      <c r="F10" s="115">
        <v>0.2851900058624359</v>
      </c>
      <c r="G10" s="125"/>
      <c r="H10" s="125"/>
    </row>
    <row r="11" spans="1:8" s="2" customFormat="1" ht="20.25">
      <c r="A11" s="16" t="s">
        <v>162</v>
      </c>
      <c r="B11" s="55" t="s">
        <v>159</v>
      </c>
      <c r="C11" s="56">
        <v>75338829.6</v>
      </c>
      <c r="D11" s="56">
        <v>29648970.4</v>
      </c>
      <c r="E11" s="69">
        <v>-45689859.199999996</v>
      </c>
      <c r="F11" s="117">
        <v>0.39354169101666003</v>
      </c>
      <c r="G11" s="126"/>
      <c r="H11" s="126"/>
    </row>
    <row r="12" spans="1:7" s="15" customFormat="1" ht="20.25">
      <c r="A12" s="16" t="s">
        <v>163</v>
      </c>
      <c r="B12" s="58" t="s">
        <v>27</v>
      </c>
      <c r="C12" s="59">
        <v>71355481</v>
      </c>
      <c r="D12" s="59">
        <v>12186780.9</v>
      </c>
      <c r="E12" s="69">
        <v>-59168700.1</v>
      </c>
      <c r="F12" s="117">
        <v>0.1707896958889535</v>
      </c>
      <c r="G12" s="13"/>
    </row>
    <row r="13" spans="1:7" s="2" customFormat="1" ht="31.5">
      <c r="A13" s="21" t="s">
        <v>164</v>
      </c>
      <c r="B13" s="61" t="s">
        <v>111</v>
      </c>
      <c r="C13" s="60">
        <v>27623221.4</v>
      </c>
      <c r="D13" s="62">
        <v>6703705.3</v>
      </c>
      <c r="E13" s="54">
        <v>-20919516.099999998</v>
      </c>
      <c r="F13" s="115">
        <v>0.24268369003479082</v>
      </c>
      <c r="G13" s="20"/>
    </row>
    <row r="14" spans="1:7" s="9" customFormat="1" ht="31.5">
      <c r="A14" s="16" t="s">
        <v>165</v>
      </c>
      <c r="B14" s="58" t="s">
        <v>150</v>
      </c>
      <c r="C14" s="59">
        <v>27623221.4</v>
      </c>
      <c r="D14" s="59">
        <v>6703705.3</v>
      </c>
      <c r="E14" s="69">
        <v>-20919516.099999998</v>
      </c>
      <c r="F14" s="117">
        <v>0.24268369003479082</v>
      </c>
      <c r="G14" s="22"/>
    </row>
    <row r="15" spans="1:7" s="15" customFormat="1" ht="20.25">
      <c r="A15" s="17" t="s">
        <v>166</v>
      </c>
      <c r="B15" s="64" t="s">
        <v>139</v>
      </c>
      <c r="C15" s="54">
        <v>12359940.700000001</v>
      </c>
      <c r="D15" s="54">
        <v>1936988.9000000001</v>
      </c>
      <c r="E15" s="54">
        <v>-10422951.8</v>
      </c>
      <c r="F15" s="115">
        <v>0.15671506417502473</v>
      </c>
      <c r="G15" s="13"/>
    </row>
    <row r="16" spans="1:7" s="9" customFormat="1" ht="31.5">
      <c r="A16" s="16" t="s">
        <v>133</v>
      </c>
      <c r="B16" s="55" t="s">
        <v>103</v>
      </c>
      <c r="C16" s="56">
        <v>11860387.3</v>
      </c>
      <c r="D16" s="56">
        <v>1798957.8</v>
      </c>
      <c r="E16" s="69">
        <v>-10061429.5</v>
      </c>
      <c r="F16" s="117">
        <v>0.15167782927291085</v>
      </c>
      <c r="G16" s="24"/>
    </row>
    <row r="17" spans="1:7" s="9" customFormat="1" ht="20.25">
      <c r="A17" s="16" t="s">
        <v>306</v>
      </c>
      <c r="B17" s="55" t="s">
        <v>314</v>
      </c>
      <c r="C17" s="56"/>
      <c r="D17" s="56">
        <v>-0.4</v>
      </c>
      <c r="E17" s="69">
        <v>-0.4</v>
      </c>
      <c r="F17" s="117"/>
      <c r="G17" s="24"/>
    </row>
    <row r="18" spans="1:7" s="15" customFormat="1" ht="20.25">
      <c r="A18" s="16" t="s">
        <v>262</v>
      </c>
      <c r="B18" s="55" t="s">
        <v>313</v>
      </c>
      <c r="C18" s="56">
        <v>499553.4</v>
      </c>
      <c r="D18" s="56">
        <v>138031.5</v>
      </c>
      <c r="E18" s="69">
        <v>-361521.9</v>
      </c>
      <c r="F18" s="117">
        <v>0.27630979991328253</v>
      </c>
      <c r="G18" s="13"/>
    </row>
    <row r="19" spans="1:7" s="15" customFormat="1" ht="20.25">
      <c r="A19" s="17" t="s">
        <v>210</v>
      </c>
      <c r="B19" s="53" t="s">
        <v>185</v>
      </c>
      <c r="C19" s="60">
        <v>17957636.2</v>
      </c>
      <c r="D19" s="60">
        <v>4717908.2</v>
      </c>
      <c r="E19" s="54">
        <v>-13239728</v>
      </c>
      <c r="F19" s="115">
        <v>0.2627243445326062</v>
      </c>
      <c r="G19" s="13"/>
    </row>
    <row r="20" spans="1:7" s="2" customFormat="1" ht="20.25">
      <c r="A20" s="16" t="s">
        <v>211</v>
      </c>
      <c r="B20" s="58" t="s">
        <v>61</v>
      </c>
      <c r="C20" s="59">
        <v>13127767.6</v>
      </c>
      <c r="D20" s="59">
        <v>4260111.1</v>
      </c>
      <c r="E20" s="69">
        <v>-8867656.5</v>
      </c>
      <c r="F20" s="117">
        <v>0.32451146530046737</v>
      </c>
      <c r="G20" s="20"/>
    </row>
    <row r="21" spans="1:7" s="2" customFormat="1" ht="20.25">
      <c r="A21" s="16" t="s">
        <v>212</v>
      </c>
      <c r="B21" s="58" t="s">
        <v>104</v>
      </c>
      <c r="C21" s="59">
        <v>4788492.6</v>
      </c>
      <c r="D21" s="59">
        <v>447388.4</v>
      </c>
      <c r="E21" s="69">
        <v>-4341104.199999999</v>
      </c>
      <c r="F21" s="117">
        <v>0.09342990318080475</v>
      </c>
      <c r="G21" s="19"/>
    </row>
    <row r="22" spans="1:7" s="2" customFormat="1" ht="20.25">
      <c r="A22" s="16" t="s">
        <v>28</v>
      </c>
      <c r="B22" s="58" t="s">
        <v>134</v>
      </c>
      <c r="C22" s="59">
        <v>41376</v>
      </c>
      <c r="D22" s="59">
        <v>10408.7</v>
      </c>
      <c r="E22" s="69">
        <v>-30967.3</v>
      </c>
      <c r="F22" s="117">
        <v>0.25156370843000775</v>
      </c>
      <c r="G22" s="19"/>
    </row>
    <row r="23" spans="1:7" s="2" customFormat="1" ht="31.5">
      <c r="A23" s="17" t="s">
        <v>213</v>
      </c>
      <c r="B23" s="53" t="s">
        <v>187</v>
      </c>
      <c r="C23" s="60">
        <v>109027.9</v>
      </c>
      <c r="D23" s="60">
        <v>58796.4</v>
      </c>
      <c r="E23" s="54">
        <v>-50231.49999999999</v>
      </c>
      <c r="F23" s="115">
        <v>0.539278478261069</v>
      </c>
      <c r="G23" s="19"/>
    </row>
    <row r="24" spans="1:7" s="2" customFormat="1" ht="20.25">
      <c r="A24" s="16" t="s">
        <v>58</v>
      </c>
      <c r="B24" s="58" t="s">
        <v>188</v>
      </c>
      <c r="C24" s="59">
        <v>105633.5</v>
      </c>
      <c r="D24" s="59">
        <v>58477.4</v>
      </c>
      <c r="E24" s="69">
        <v>-47156.1</v>
      </c>
      <c r="F24" s="117">
        <v>0.5535876402845689</v>
      </c>
      <c r="G24" s="20"/>
    </row>
    <row r="25" spans="1:7" s="15" customFormat="1" ht="31.5">
      <c r="A25" s="16" t="s">
        <v>59</v>
      </c>
      <c r="B25" s="58" t="s">
        <v>30</v>
      </c>
      <c r="C25" s="59">
        <v>3394.4</v>
      </c>
      <c r="D25" s="59">
        <v>319</v>
      </c>
      <c r="E25" s="69">
        <v>-3075.4</v>
      </c>
      <c r="F25" s="117">
        <v>0.09397831722837614</v>
      </c>
      <c r="G25" s="19"/>
    </row>
    <row r="26" spans="1:7" s="15" customFormat="1" ht="20.25">
      <c r="A26" s="17" t="s">
        <v>113</v>
      </c>
      <c r="B26" s="53" t="s">
        <v>13</v>
      </c>
      <c r="C26" s="60">
        <v>422307.89999999997</v>
      </c>
      <c r="D26" s="60">
        <v>83537.2</v>
      </c>
      <c r="E26" s="60">
        <v>-338770.7</v>
      </c>
      <c r="F26" s="115">
        <v>0.1978111231165697</v>
      </c>
      <c r="G26" s="114"/>
    </row>
    <row r="27" spans="1:7" s="15" customFormat="1" ht="99.75" customHeight="1">
      <c r="A27" s="16" t="s">
        <v>312</v>
      </c>
      <c r="B27" s="58" t="s">
        <v>335</v>
      </c>
      <c r="C27" s="67">
        <v>33.6</v>
      </c>
      <c r="D27" s="67">
        <v>81.9</v>
      </c>
      <c r="E27" s="69">
        <v>48.300000000000004</v>
      </c>
      <c r="F27" s="117">
        <v>2.4375</v>
      </c>
      <c r="G27" s="19"/>
    </row>
    <row r="28" spans="1:7" s="15" customFormat="1" ht="78.75">
      <c r="A28" s="16" t="s">
        <v>279</v>
      </c>
      <c r="B28" s="58" t="s">
        <v>334</v>
      </c>
      <c r="C28" s="67">
        <v>17770</v>
      </c>
      <c r="D28" s="67">
        <v>5752.1</v>
      </c>
      <c r="E28" s="69">
        <v>-12017.9</v>
      </c>
      <c r="F28" s="117">
        <v>0.3236972425436129</v>
      </c>
      <c r="G28" s="19"/>
    </row>
    <row r="29" spans="1:7" s="15" customFormat="1" ht="47.25">
      <c r="A29" s="16" t="s">
        <v>92</v>
      </c>
      <c r="B29" s="58" t="s">
        <v>336</v>
      </c>
      <c r="C29" s="59">
        <v>404504.3</v>
      </c>
      <c r="D29" s="59">
        <v>77703.2</v>
      </c>
      <c r="E29" s="69">
        <v>-326801.1</v>
      </c>
      <c r="F29" s="117">
        <v>0.1920948677183407</v>
      </c>
      <c r="G29" s="19"/>
    </row>
    <row r="30" spans="1:7" s="2" customFormat="1" ht="31.5">
      <c r="A30" s="17" t="s">
        <v>114</v>
      </c>
      <c r="B30" s="53" t="s">
        <v>29</v>
      </c>
      <c r="C30" s="60"/>
      <c r="D30" s="60">
        <v>-53.4</v>
      </c>
      <c r="E30" s="54">
        <v>-53.4</v>
      </c>
      <c r="F30" s="63"/>
      <c r="G30" s="25"/>
    </row>
    <row r="31" spans="1:7" s="15" customFormat="1" ht="31.5">
      <c r="A31" s="17" t="s">
        <v>110</v>
      </c>
      <c r="B31" s="53" t="s">
        <v>97</v>
      </c>
      <c r="C31" s="60">
        <v>1158719.7</v>
      </c>
      <c r="D31" s="60">
        <v>212326.5</v>
      </c>
      <c r="E31" s="60">
        <v>-946393.2000000001</v>
      </c>
      <c r="F31" s="118">
        <v>0.18324233203250107</v>
      </c>
      <c r="G31" s="19"/>
    </row>
    <row r="32" spans="1:7" s="15" customFormat="1" ht="78.75">
      <c r="A32" s="16" t="s">
        <v>243</v>
      </c>
      <c r="B32" s="58" t="s">
        <v>244</v>
      </c>
      <c r="C32" s="67">
        <v>100350</v>
      </c>
      <c r="D32" s="67">
        <v>152129.6</v>
      </c>
      <c r="E32" s="69">
        <v>51779.600000000006</v>
      </c>
      <c r="F32" s="117">
        <v>1.5159900348779274</v>
      </c>
      <c r="G32" s="19"/>
    </row>
    <row r="33" spans="1:7" s="15" customFormat="1" ht="31.5">
      <c r="A33" s="16" t="s">
        <v>79</v>
      </c>
      <c r="B33" s="58" t="s">
        <v>245</v>
      </c>
      <c r="C33" s="59">
        <v>16184.5</v>
      </c>
      <c r="D33" s="59">
        <v>115.8</v>
      </c>
      <c r="E33" s="69">
        <v>-16068.7</v>
      </c>
      <c r="F33" s="117">
        <v>0.007154993975717507</v>
      </c>
      <c r="G33" s="19"/>
    </row>
    <row r="34" spans="1:7" s="15" customFormat="1" ht="94.5">
      <c r="A34" s="16" t="s">
        <v>80</v>
      </c>
      <c r="B34" s="58" t="s">
        <v>246</v>
      </c>
      <c r="C34" s="59">
        <v>237611.4</v>
      </c>
      <c r="D34" s="59">
        <v>56658.6</v>
      </c>
      <c r="E34" s="69">
        <v>-180952.8</v>
      </c>
      <c r="F34" s="117">
        <v>0.23845068039664763</v>
      </c>
      <c r="G34" s="19"/>
    </row>
    <row r="35" spans="1:7" s="15" customFormat="1" ht="47.25">
      <c r="A35" s="16" t="s">
        <v>315</v>
      </c>
      <c r="B35" s="58" t="s">
        <v>348</v>
      </c>
      <c r="C35" s="59">
        <v>1887.8</v>
      </c>
      <c r="D35" s="59">
        <v>1633</v>
      </c>
      <c r="E35" s="69">
        <v>-254.79999999999995</v>
      </c>
      <c r="F35" s="117">
        <v>0.8650280750079458</v>
      </c>
      <c r="G35" s="19"/>
    </row>
    <row r="36" spans="1:7" s="15" customFormat="1" ht="31.5">
      <c r="A36" s="16" t="s">
        <v>280</v>
      </c>
      <c r="B36" s="58" t="s">
        <v>281</v>
      </c>
      <c r="C36" s="59">
        <v>102747.4</v>
      </c>
      <c r="D36" s="59"/>
      <c r="E36" s="69">
        <v>-102747.4</v>
      </c>
      <c r="F36" s="117">
        <v>0</v>
      </c>
      <c r="G36" s="19"/>
    </row>
    <row r="37" spans="1:7" s="15" customFormat="1" ht="94.5">
      <c r="A37" s="16" t="s">
        <v>282</v>
      </c>
      <c r="B37" s="58" t="s">
        <v>283</v>
      </c>
      <c r="C37" s="59">
        <v>1410</v>
      </c>
      <c r="D37" s="59">
        <v>352.5</v>
      </c>
      <c r="E37" s="69">
        <v>-1057.5</v>
      </c>
      <c r="F37" s="117">
        <v>0.25</v>
      </c>
      <c r="G37" s="19"/>
    </row>
    <row r="38" spans="1:7" s="15" customFormat="1" ht="94.5">
      <c r="A38" s="16" t="s">
        <v>25</v>
      </c>
      <c r="B38" s="58" t="s">
        <v>284</v>
      </c>
      <c r="C38" s="59">
        <v>698528.6</v>
      </c>
      <c r="D38" s="59">
        <v>1437</v>
      </c>
      <c r="E38" s="69">
        <v>-697091.6</v>
      </c>
      <c r="F38" s="117">
        <v>0.0020571813380296814</v>
      </c>
      <c r="G38" s="19"/>
    </row>
    <row r="39" spans="1:7" s="15" customFormat="1" ht="20.25">
      <c r="A39" s="17" t="s">
        <v>151</v>
      </c>
      <c r="B39" s="53" t="s">
        <v>152</v>
      </c>
      <c r="C39" s="60">
        <v>614995.8</v>
      </c>
      <c r="D39" s="60">
        <v>189035</v>
      </c>
      <c r="E39" s="54">
        <v>-425960.80000000005</v>
      </c>
      <c r="F39" s="118">
        <v>0.3073760828935742</v>
      </c>
      <c r="G39" s="19"/>
    </row>
    <row r="40" spans="1:7" s="15" customFormat="1" ht="20.25">
      <c r="A40" s="16" t="s">
        <v>153</v>
      </c>
      <c r="B40" s="58" t="s">
        <v>43</v>
      </c>
      <c r="C40" s="59">
        <v>89973.1</v>
      </c>
      <c r="D40" s="59">
        <v>36635.1</v>
      </c>
      <c r="E40" s="69">
        <v>-53338.00000000001</v>
      </c>
      <c r="F40" s="117">
        <v>0.407178367756585</v>
      </c>
      <c r="G40" s="19"/>
    </row>
    <row r="41" spans="1:7" s="15" customFormat="1" ht="20.25">
      <c r="A41" s="16" t="s">
        <v>247</v>
      </c>
      <c r="B41" s="58" t="s">
        <v>197</v>
      </c>
      <c r="C41" s="59">
        <v>5406</v>
      </c>
      <c r="D41" s="59">
        <v>18455.7</v>
      </c>
      <c r="E41" s="69">
        <v>13049.7</v>
      </c>
      <c r="F41" s="117">
        <v>3.4139289678135407</v>
      </c>
      <c r="G41" s="19"/>
    </row>
    <row r="42" spans="1:7" s="15" customFormat="1" ht="20.25">
      <c r="A42" s="16" t="s">
        <v>149</v>
      </c>
      <c r="B42" s="58" t="s">
        <v>148</v>
      </c>
      <c r="C42" s="59">
        <v>519616.7</v>
      </c>
      <c r="D42" s="59">
        <v>133944.2</v>
      </c>
      <c r="E42" s="69">
        <v>-385672.5</v>
      </c>
      <c r="F42" s="117">
        <v>0.25777500992558555</v>
      </c>
      <c r="G42" s="19"/>
    </row>
    <row r="43" spans="1:7" s="15" customFormat="1" ht="31.5">
      <c r="A43" s="17" t="s">
        <v>99</v>
      </c>
      <c r="B43" s="53" t="s">
        <v>258</v>
      </c>
      <c r="C43" s="60">
        <v>317152.7</v>
      </c>
      <c r="D43" s="60">
        <v>120228.5</v>
      </c>
      <c r="E43" s="54">
        <v>-196924.2</v>
      </c>
      <c r="F43" s="118">
        <v>0.37908710851271327</v>
      </c>
      <c r="G43" s="19"/>
    </row>
    <row r="44" spans="1:7" s="15" customFormat="1" ht="20.25">
      <c r="A44" s="16" t="s">
        <v>204</v>
      </c>
      <c r="B44" s="58" t="s">
        <v>205</v>
      </c>
      <c r="C44" s="59">
        <v>105278.2</v>
      </c>
      <c r="D44" s="59">
        <v>10702</v>
      </c>
      <c r="E44" s="69">
        <v>-94576.2</v>
      </c>
      <c r="F44" s="117">
        <v>0.10165447357572603</v>
      </c>
      <c r="G44" s="19"/>
    </row>
    <row r="45" spans="1:7" s="15" customFormat="1" ht="20.25">
      <c r="A45" s="16" t="s">
        <v>206</v>
      </c>
      <c r="B45" s="58" t="s">
        <v>207</v>
      </c>
      <c r="C45" s="59">
        <v>211874.5</v>
      </c>
      <c r="D45" s="59">
        <v>109526.5</v>
      </c>
      <c r="E45" s="69">
        <v>-102348</v>
      </c>
      <c r="F45" s="117">
        <v>0.5169404529568211</v>
      </c>
      <c r="G45" s="19"/>
    </row>
    <row r="46" spans="1:7" s="15" customFormat="1" ht="31.5">
      <c r="A46" s="26" t="s">
        <v>107</v>
      </c>
      <c r="B46" s="68" t="s">
        <v>108</v>
      </c>
      <c r="C46" s="54">
        <v>11083.3</v>
      </c>
      <c r="D46" s="54">
        <v>37045.4</v>
      </c>
      <c r="E46" s="54">
        <v>25962.1</v>
      </c>
      <c r="F46" s="118">
        <v>3.342452157750851</v>
      </c>
      <c r="G46" s="19"/>
    </row>
    <row r="47" spans="1:7" s="15" customFormat="1" ht="94.5">
      <c r="A47" s="16" t="s">
        <v>54</v>
      </c>
      <c r="B47" s="58" t="s">
        <v>337</v>
      </c>
      <c r="C47" s="59">
        <v>5091</v>
      </c>
      <c r="D47" s="59">
        <v>643</v>
      </c>
      <c r="E47" s="69">
        <v>-4448</v>
      </c>
      <c r="F47" s="117">
        <v>0.12630131604792771</v>
      </c>
      <c r="G47" s="19"/>
    </row>
    <row r="48" spans="1:7" s="2" customFormat="1" ht="31.5">
      <c r="A48" s="16" t="s">
        <v>193</v>
      </c>
      <c r="B48" s="58" t="s">
        <v>338</v>
      </c>
      <c r="C48" s="59">
        <v>2000</v>
      </c>
      <c r="D48" s="59">
        <v>29223.5</v>
      </c>
      <c r="E48" s="69">
        <v>27223.5</v>
      </c>
      <c r="F48" s="117">
        <v>14.61175</v>
      </c>
      <c r="G48" s="19"/>
    </row>
    <row r="49" spans="1:7" s="2" customFormat="1" ht="31.5">
      <c r="A49" s="16" t="s">
        <v>257</v>
      </c>
      <c r="B49" s="58" t="s">
        <v>339</v>
      </c>
      <c r="C49" s="59">
        <v>3992.3</v>
      </c>
      <c r="D49" s="59">
        <v>7178.9</v>
      </c>
      <c r="E49" s="69">
        <v>3186.5999999999995</v>
      </c>
      <c r="F49" s="117">
        <v>1.7981865090298823</v>
      </c>
      <c r="G49" s="19"/>
    </row>
    <row r="50" spans="1:7" s="2" customFormat="1" ht="20.25">
      <c r="A50" s="17" t="s">
        <v>55</v>
      </c>
      <c r="B50" s="53" t="s">
        <v>90</v>
      </c>
      <c r="C50" s="60">
        <v>11120.8</v>
      </c>
      <c r="D50" s="60">
        <v>2927.1</v>
      </c>
      <c r="E50" s="54">
        <v>-8193.699999999999</v>
      </c>
      <c r="F50" s="118">
        <v>0.2632094813322783</v>
      </c>
      <c r="G50" s="19"/>
    </row>
    <row r="51" spans="1:7" s="2" customFormat="1" ht="47.25">
      <c r="A51" s="16" t="s">
        <v>91</v>
      </c>
      <c r="B51" s="58" t="s">
        <v>217</v>
      </c>
      <c r="C51" s="59">
        <v>11069.3</v>
      </c>
      <c r="D51" s="59">
        <v>2927.1</v>
      </c>
      <c r="E51" s="69">
        <v>-8142.199999999999</v>
      </c>
      <c r="F51" s="117">
        <v>0.26443406538805525</v>
      </c>
      <c r="G51" s="25"/>
    </row>
    <row r="52" spans="1:7" s="2" customFormat="1" ht="63">
      <c r="A52" s="16" t="s">
        <v>224</v>
      </c>
      <c r="B52" s="58" t="s">
        <v>225</v>
      </c>
      <c r="C52" s="59">
        <v>51.5</v>
      </c>
      <c r="D52" s="59"/>
      <c r="E52" s="69">
        <v>-51.5</v>
      </c>
      <c r="F52" s="117">
        <v>0</v>
      </c>
      <c r="G52" s="25"/>
    </row>
    <row r="53" spans="1:7" s="2" customFormat="1" ht="20.25">
      <c r="A53" s="17" t="s">
        <v>184</v>
      </c>
      <c r="B53" s="53" t="s">
        <v>105</v>
      </c>
      <c r="C53" s="60">
        <v>1261789.8</v>
      </c>
      <c r="D53" s="60">
        <v>640575.6</v>
      </c>
      <c r="E53" s="60">
        <v>-621214.2000000001</v>
      </c>
      <c r="F53" s="118">
        <v>0.5076721970648359</v>
      </c>
      <c r="G53" s="25"/>
    </row>
    <row r="54" spans="1:7" s="2" customFormat="1" ht="47.25">
      <c r="A54" s="16" t="s">
        <v>274</v>
      </c>
      <c r="B54" s="58" t="s">
        <v>263</v>
      </c>
      <c r="C54" s="59">
        <v>1217010</v>
      </c>
      <c r="D54" s="59">
        <v>252540.1</v>
      </c>
      <c r="E54" s="69">
        <v>-964469.9</v>
      </c>
      <c r="F54" s="117">
        <v>0.207508648244468</v>
      </c>
      <c r="G54" s="25"/>
    </row>
    <row r="55" spans="1:7" s="15" customFormat="1" ht="47.25">
      <c r="A55" s="16" t="s">
        <v>266</v>
      </c>
      <c r="B55" s="58" t="s">
        <v>264</v>
      </c>
      <c r="C55" s="59">
        <v>3791.8</v>
      </c>
      <c r="D55" s="59">
        <v>1014.8</v>
      </c>
      <c r="E55" s="69">
        <v>-2777</v>
      </c>
      <c r="F55" s="117">
        <v>0.2676301492694762</v>
      </c>
      <c r="G55" s="19"/>
    </row>
    <row r="56" spans="1:7" s="15" customFormat="1" ht="126">
      <c r="A56" s="16" t="s">
        <v>278</v>
      </c>
      <c r="B56" s="58" t="s">
        <v>265</v>
      </c>
      <c r="C56" s="59">
        <v>20760.6</v>
      </c>
      <c r="D56" s="59">
        <v>2536.4</v>
      </c>
      <c r="E56" s="69">
        <v>-18224.199999999997</v>
      </c>
      <c r="F56" s="117">
        <v>0.12217373293642766</v>
      </c>
      <c r="G56" s="19"/>
    </row>
    <row r="57" spans="1:7" s="15" customFormat="1" ht="31.5">
      <c r="A57" s="16" t="s">
        <v>267</v>
      </c>
      <c r="B57" s="58" t="s">
        <v>268</v>
      </c>
      <c r="C57" s="59">
        <v>6789.7</v>
      </c>
      <c r="D57" s="59">
        <v>9565.8</v>
      </c>
      <c r="E57" s="69">
        <v>2776.0999999999995</v>
      </c>
      <c r="F57" s="117">
        <v>1.4088693167592088</v>
      </c>
      <c r="G57" s="19"/>
    </row>
    <row r="58" spans="1:7" s="9" customFormat="1" ht="20.25">
      <c r="A58" s="16" t="s">
        <v>269</v>
      </c>
      <c r="B58" s="58" t="s">
        <v>270</v>
      </c>
      <c r="C58" s="59">
        <v>13437.7</v>
      </c>
      <c r="D58" s="59">
        <v>1549.9</v>
      </c>
      <c r="E58" s="69">
        <v>-11887.800000000001</v>
      </c>
      <c r="F58" s="117">
        <v>0.11533967866524777</v>
      </c>
      <c r="G58" s="22"/>
    </row>
    <row r="59" spans="1:7" s="9" customFormat="1" ht="128.25" customHeight="1">
      <c r="A59" s="16" t="s">
        <v>340</v>
      </c>
      <c r="B59" s="58" t="s">
        <v>341</v>
      </c>
      <c r="C59" s="59"/>
      <c r="D59" s="59">
        <v>373368.6</v>
      </c>
      <c r="E59" s="69">
        <v>373368.6</v>
      </c>
      <c r="F59" s="117"/>
      <c r="G59" s="22"/>
    </row>
    <row r="60" spans="1:7" s="15" customFormat="1" ht="20.25">
      <c r="A60" s="21" t="s">
        <v>144</v>
      </c>
      <c r="B60" s="61" t="s">
        <v>143</v>
      </c>
      <c r="C60" s="62">
        <v>75000</v>
      </c>
      <c r="D60" s="62">
        <v>269.9</v>
      </c>
      <c r="E60" s="62">
        <v>75251.9</v>
      </c>
      <c r="F60" s="118">
        <v>0.0035986666666666662</v>
      </c>
      <c r="G60" s="19"/>
    </row>
    <row r="61" spans="1:7" s="15" customFormat="1" ht="20.25">
      <c r="A61" s="16" t="s">
        <v>342</v>
      </c>
      <c r="B61" s="66" t="s">
        <v>343</v>
      </c>
      <c r="C61" s="67"/>
      <c r="D61" s="67">
        <v>260.9</v>
      </c>
      <c r="E61" s="69">
        <v>260.9</v>
      </c>
      <c r="F61" s="117"/>
      <c r="G61" s="19"/>
    </row>
    <row r="62" spans="1:7" s="15" customFormat="1" ht="20.25">
      <c r="A62" s="16" t="s">
        <v>344</v>
      </c>
      <c r="B62" s="66" t="s">
        <v>345</v>
      </c>
      <c r="C62" s="67">
        <v>75000</v>
      </c>
      <c r="D62" s="67">
        <v>9</v>
      </c>
      <c r="E62" s="69">
        <v>74991</v>
      </c>
      <c r="F62" s="117">
        <v>0.00012</v>
      </c>
      <c r="G62" s="19"/>
    </row>
    <row r="63" spans="1:7" s="15" customFormat="1" ht="20.25">
      <c r="A63" s="16"/>
      <c r="B63" s="66"/>
      <c r="C63" s="59"/>
      <c r="D63" s="59"/>
      <c r="E63" s="69"/>
      <c r="F63" s="117"/>
      <c r="G63" s="18"/>
    </row>
    <row r="64" spans="1:7" s="15" customFormat="1" ht="20.25">
      <c r="A64" s="17" t="s">
        <v>145</v>
      </c>
      <c r="B64" s="68" t="s">
        <v>81</v>
      </c>
      <c r="C64" s="54">
        <v>45253387.89999999</v>
      </c>
      <c r="D64" s="54">
        <v>16788294.4</v>
      </c>
      <c r="E64" s="54">
        <v>-28465093.5</v>
      </c>
      <c r="F64" s="118">
        <v>0.3709842550815958</v>
      </c>
      <c r="G64" s="18"/>
    </row>
    <row r="65" spans="1:7" s="9" customFormat="1" ht="20.25">
      <c r="A65" s="16"/>
      <c r="B65" s="55"/>
      <c r="C65" s="54"/>
      <c r="D65" s="56"/>
      <c r="E65" s="65">
        <v>0</v>
      </c>
      <c r="F65" s="118"/>
      <c r="G65" s="18"/>
    </row>
    <row r="66" spans="1:7" s="15" customFormat="1" ht="31.5">
      <c r="A66" s="17" t="s">
        <v>106</v>
      </c>
      <c r="B66" s="68" t="s">
        <v>154</v>
      </c>
      <c r="C66" s="54">
        <v>42973609.099999994</v>
      </c>
      <c r="D66" s="54">
        <v>15498691.799999999</v>
      </c>
      <c r="E66" s="54">
        <v>-27474917.299999997</v>
      </c>
      <c r="F66" s="118">
        <v>0.36065604273391133</v>
      </c>
      <c r="G66" s="13"/>
    </row>
    <row r="67" spans="1:7" s="29" customFormat="1" ht="31.5">
      <c r="A67" s="27" t="s">
        <v>252</v>
      </c>
      <c r="B67" s="163" t="s">
        <v>233</v>
      </c>
      <c r="C67" s="69">
        <v>2967746</v>
      </c>
      <c r="D67" s="69">
        <v>2836402.8</v>
      </c>
      <c r="E67" s="69">
        <v>-131343.2000000002</v>
      </c>
      <c r="F67" s="117">
        <v>0.9557431127866063</v>
      </c>
      <c r="G67" s="28"/>
    </row>
    <row r="68" spans="1:7" s="29" customFormat="1" ht="31.5">
      <c r="A68" s="27" t="s">
        <v>253</v>
      </c>
      <c r="B68" s="66" t="s">
        <v>218</v>
      </c>
      <c r="C68" s="69">
        <v>28660744</v>
      </c>
      <c r="D68" s="69">
        <v>10174867.1</v>
      </c>
      <c r="E68" s="69">
        <v>-18485876.9</v>
      </c>
      <c r="F68" s="117">
        <v>0.3550105712538376</v>
      </c>
      <c r="G68" s="28"/>
    </row>
    <row r="69" spans="1:7" s="29" customFormat="1" ht="31.5">
      <c r="A69" s="27" t="s">
        <v>254</v>
      </c>
      <c r="B69" s="66" t="s">
        <v>234</v>
      </c>
      <c r="C69" s="69">
        <v>5780663.8</v>
      </c>
      <c r="D69" s="69">
        <v>1686383.5</v>
      </c>
      <c r="E69" s="69">
        <v>-4094280.3</v>
      </c>
      <c r="F69" s="117">
        <v>0.2917283478758962</v>
      </c>
      <c r="G69" s="28"/>
    </row>
    <row r="70" spans="1:7" s="29" customFormat="1" ht="20.25">
      <c r="A70" s="27" t="s">
        <v>255</v>
      </c>
      <c r="B70" s="66" t="s">
        <v>141</v>
      </c>
      <c r="C70" s="69">
        <v>5564455.3</v>
      </c>
      <c r="D70" s="69">
        <v>801038.4</v>
      </c>
      <c r="E70" s="69">
        <v>-4763416.899999999</v>
      </c>
      <c r="F70" s="117">
        <v>0.14395630062838316</v>
      </c>
      <c r="G70" s="28"/>
    </row>
    <row r="71" spans="1:8" s="30" customFormat="1" ht="31.5">
      <c r="A71" s="21" t="s">
        <v>249</v>
      </c>
      <c r="B71" s="61" t="s">
        <v>250</v>
      </c>
      <c r="C71" s="54">
        <v>2279778.8</v>
      </c>
      <c r="D71" s="65">
        <v>482864.3</v>
      </c>
      <c r="E71" s="65">
        <v>-1796914.4999999998</v>
      </c>
      <c r="F71" s="118">
        <v>0.21180313633936768</v>
      </c>
      <c r="G71" s="28"/>
      <c r="H71" s="45"/>
    </row>
    <row r="72" spans="1:8" s="30" customFormat="1" ht="47.25">
      <c r="A72" s="27" t="s">
        <v>256</v>
      </c>
      <c r="B72" s="66" t="s">
        <v>251</v>
      </c>
      <c r="C72" s="69">
        <v>2279778.8</v>
      </c>
      <c r="D72" s="69">
        <v>482864.3</v>
      </c>
      <c r="E72" s="69">
        <v>-1796914.4999999998</v>
      </c>
      <c r="F72" s="117">
        <v>0.21180313633936768</v>
      </c>
      <c r="G72" s="28"/>
      <c r="H72" s="45"/>
    </row>
    <row r="73" spans="1:8" s="30" customFormat="1" ht="31.5">
      <c r="A73" s="21" t="s">
        <v>307</v>
      </c>
      <c r="B73" s="61" t="s">
        <v>308</v>
      </c>
      <c r="C73" s="65">
        <v>0</v>
      </c>
      <c r="D73" s="54">
        <v>-568.6</v>
      </c>
      <c r="E73" s="65">
        <v>-568.6</v>
      </c>
      <c r="F73" s="118"/>
      <c r="G73" s="28"/>
      <c r="H73" s="45"/>
    </row>
    <row r="74" spans="1:8" s="30" customFormat="1" ht="31.5">
      <c r="A74" s="27" t="s">
        <v>309</v>
      </c>
      <c r="B74" s="66" t="s">
        <v>310</v>
      </c>
      <c r="C74" s="69"/>
      <c r="D74" s="69">
        <v>-568.6</v>
      </c>
      <c r="E74" s="69">
        <v>-568.6</v>
      </c>
      <c r="F74" s="117"/>
      <c r="G74" s="28"/>
      <c r="H74" s="45"/>
    </row>
    <row r="75" spans="1:8" s="30" customFormat="1" ht="63">
      <c r="A75" s="21" t="s">
        <v>115</v>
      </c>
      <c r="B75" s="61" t="s">
        <v>346</v>
      </c>
      <c r="C75" s="62"/>
      <c r="D75" s="60">
        <v>979289.9</v>
      </c>
      <c r="E75" s="65">
        <v>979289.9</v>
      </c>
      <c r="F75" s="118"/>
      <c r="G75" s="28"/>
      <c r="H75" s="45"/>
    </row>
    <row r="76" spans="1:8" s="29" customFormat="1" ht="47.25">
      <c r="A76" s="128" t="s">
        <v>219</v>
      </c>
      <c r="B76" s="129" t="s">
        <v>347</v>
      </c>
      <c r="C76" s="130"/>
      <c r="D76" s="130">
        <v>-171983</v>
      </c>
      <c r="E76" s="130">
        <v>-171983</v>
      </c>
      <c r="F76" s="117"/>
      <c r="G76" s="28"/>
      <c r="H76" s="44"/>
    </row>
    <row r="77" spans="1:8" s="29" customFormat="1" ht="20.25">
      <c r="A77" s="16"/>
      <c r="B77" s="66"/>
      <c r="C77" s="67"/>
      <c r="D77" s="67"/>
      <c r="E77" s="69"/>
      <c r="F77" s="117"/>
      <c r="G77" s="28"/>
      <c r="H77" s="44"/>
    </row>
    <row r="78" spans="1:8" s="29" customFormat="1" ht="20.25">
      <c r="A78" s="16"/>
      <c r="B78" s="66"/>
      <c r="C78" s="67"/>
      <c r="D78" s="67"/>
      <c r="E78" s="69"/>
      <c r="F78" s="117"/>
      <c r="G78" s="28"/>
      <c r="H78" s="44"/>
    </row>
    <row r="79" spans="1:8" s="29" customFormat="1" ht="20.25">
      <c r="A79" s="16"/>
      <c r="B79" s="66"/>
      <c r="C79" s="67"/>
      <c r="D79" s="67"/>
      <c r="E79" s="69"/>
      <c r="F79" s="117"/>
      <c r="G79" s="28"/>
      <c r="H79" s="44"/>
    </row>
    <row r="80" spans="1:8" s="29" customFormat="1" ht="20.25">
      <c r="A80" s="16"/>
      <c r="B80" s="66"/>
      <c r="C80" s="67"/>
      <c r="D80" s="67"/>
      <c r="E80" s="69"/>
      <c r="F80" s="117"/>
      <c r="G80" s="28"/>
      <c r="H80" s="44"/>
    </row>
    <row r="81" spans="1:8" s="29" customFormat="1" ht="20.25">
      <c r="A81" s="16"/>
      <c r="B81" s="66"/>
      <c r="C81" s="67"/>
      <c r="D81" s="67"/>
      <c r="E81" s="69"/>
      <c r="F81" s="117"/>
      <c r="G81" s="28"/>
      <c r="H81" s="44"/>
    </row>
    <row r="82" spans="1:8" s="29" customFormat="1" ht="20.25">
      <c r="A82" s="16"/>
      <c r="B82" s="66"/>
      <c r="C82" s="67"/>
      <c r="D82" s="67"/>
      <c r="E82" s="69"/>
      <c r="F82" s="117"/>
      <c r="G82" s="28"/>
      <c r="H82" s="44"/>
    </row>
    <row r="83" spans="1:8" s="29" customFormat="1" ht="20.25">
      <c r="A83" s="16"/>
      <c r="B83" s="66"/>
      <c r="C83" s="67"/>
      <c r="D83" s="67"/>
      <c r="E83" s="69"/>
      <c r="F83" s="117"/>
      <c r="G83" s="28"/>
      <c r="H83" s="44"/>
    </row>
    <row r="84" spans="1:8" s="29" customFormat="1" ht="20.25">
      <c r="A84" s="16"/>
      <c r="B84" s="66"/>
      <c r="C84" s="67"/>
      <c r="D84" s="67"/>
      <c r="E84" s="69"/>
      <c r="F84" s="117"/>
      <c r="G84" s="28"/>
      <c r="H84" s="44"/>
    </row>
    <row r="85" spans="1:8" s="29" customFormat="1" ht="20.25">
      <c r="A85" s="31"/>
      <c r="B85" s="76"/>
      <c r="C85" s="67"/>
      <c r="D85" s="67"/>
      <c r="E85" s="69"/>
      <c r="F85" s="117"/>
      <c r="G85" s="28"/>
      <c r="H85" s="44"/>
    </row>
    <row r="86" spans="1:8" s="29" customFormat="1" ht="20.25">
      <c r="A86" s="31"/>
      <c r="B86" s="76"/>
      <c r="C86" s="67"/>
      <c r="D86" s="67"/>
      <c r="E86" s="69"/>
      <c r="F86" s="117"/>
      <c r="G86" s="28"/>
      <c r="H86" s="44"/>
    </row>
    <row r="87" spans="1:8" s="29" customFormat="1" ht="20.25">
      <c r="A87" s="31"/>
      <c r="B87" s="70"/>
      <c r="C87" s="67"/>
      <c r="D87" s="67"/>
      <c r="E87" s="69"/>
      <c r="F87" s="117"/>
      <c r="G87" s="28"/>
      <c r="H87" s="44"/>
    </row>
    <row r="88" spans="1:8" s="29" customFormat="1" ht="20.25">
      <c r="A88" s="31"/>
      <c r="B88" s="76"/>
      <c r="C88" s="67"/>
      <c r="D88" s="67"/>
      <c r="E88" s="69"/>
      <c r="F88" s="117"/>
      <c r="G88" s="28"/>
      <c r="H88" s="44"/>
    </row>
    <row r="89" spans="1:8" s="29" customFormat="1" ht="20.25">
      <c r="A89" s="31"/>
      <c r="B89" s="76"/>
      <c r="C89" s="67"/>
      <c r="D89" s="67"/>
      <c r="E89" s="69"/>
      <c r="F89" s="117"/>
      <c r="G89" s="28"/>
      <c r="H89" s="44"/>
    </row>
    <row r="90" spans="1:8" s="29" customFormat="1" ht="20.25">
      <c r="A90" s="31"/>
      <c r="B90" s="76"/>
      <c r="C90" s="67"/>
      <c r="D90" s="67"/>
      <c r="E90" s="69"/>
      <c r="F90" s="117"/>
      <c r="G90" s="28"/>
      <c r="H90" s="44"/>
    </row>
    <row r="91" spans="1:8" s="29" customFormat="1" ht="20.25">
      <c r="A91" s="31"/>
      <c r="B91" s="76"/>
      <c r="C91" s="67"/>
      <c r="D91" s="67"/>
      <c r="E91" s="69"/>
      <c r="F91" s="117"/>
      <c r="G91" s="28"/>
      <c r="H91" s="44"/>
    </row>
    <row r="92" spans="1:8" s="29" customFormat="1" ht="20.25">
      <c r="A92" s="31"/>
      <c r="B92" s="76"/>
      <c r="C92" s="62"/>
      <c r="D92" s="67"/>
      <c r="E92" s="69"/>
      <c r="F92" s="117"/>
      <c r="G92" s="28"/>
      <c r="H92" s="44"/>
    </row>
    <row r="93" spans="1:8" s="29" customFormat="1" ht="20.25">
      <c r="A93" s="31"/>
      <c r="B93" s="82"/>
      <c r="C93" s="80"/>
      <c r="D93" s="62"/>
      <c r="E93" s="69"/>
      <c r="F93" s="117"/>
      <c r="G93" s="28"/>
      <c r="H93" s="44"/>
    </row>
    <row r="94" spans="1:8" s="29" customFormat="1" ht="20.25">
      <c r="A94" s="31"/>
      <c r="B94" s="79"/>
      <c r="C94" s="67"/>
      <c r="D94" s="80"/>
      <c r="E94" s="69"/>
      <c r="F94" s="117"/>
      <c r="G94" s="28"/>
      <c r="H94" s="44"/>
    </row>
    <row r="95" spans="1:8" s="29" customFormat="1" ht="20.25">
      <c r="A95" s="31"/>
      <c r="B95" s="78"/>
      <c r="C95" s="67"/>
      <c r="D95" s="67"/>
      <c r="E95" s="69"/>
      <c r="F95" s="117"/>
      <c r="G95" s="28"/>
      <c r="H95" s="44"/>
    </row>
    <row r="96" spans="1:8" s="29" customFormat="1" ht="20.25">
      <c r="A96" s="31"/>
      <c r="B96" s="76"/>
      <c r="C96" s="62"/>
      <c r="D96" s="67"/>
      <c r="E96" s="69"/>
      <c r="F96" s="117"/>
      <c r="G96" s="28"/>
      <c r="H96" s="44"/>
    </row>
    <row r="97" spans="1:8" s="29" customFormat="1" ht="20.25">
      <c r="A97" s="31"/>
      <c r="B97" s="82"/>
      <c r="C97" s="62"/>
      <c r="D97" s="62"/>
      <c r="E97" s="69"/>
      <c r="F97" s="117"/>
      <c r="G97" s="28"/>
      <c r="H97" s="44"/>
    </row>
    <row r="98" spans="1:8" s="29" customFormat="1" ht="20.25">
      <c r="A98" s="31"/>
      <c r="B98" s="82"/>
      <c r="C98" s="80"/>
      <c r="D98" s="62"/>
      <c r="E98" s="69"/>
      <c r="F98" s="117"/>
      <c r="G98" s="28"/>
      <c r="H98" s="44"/>
    </row>
    <row r="99" spans="1:8" s="29" customFormat="1" ht="20.25">
      <c r="A99" s="31"/>
      <c r="B99" s="79"/>
      <c r="C99" s="67"/>
      <c r="D99" s="80"/>
      <c r="E99" s="69"/>
      <c r="F99" s="117"/>
      <c r="G99" s="28"/>
      <c r="H99" s="44"/>
    </row>
    <row r="100" spans="1:8" s="29" customFormat="1" ht="20.25">
      <c r="A100" s="31"/>
      <c r="B100" s="76"/>
      <c r="C100" s="67"/>
      <c r="D100" s="67"/>
      <c r="E100" s="69"/>
      <c r="F100" s="117"/>
      <c r="G100" s="28"/>
      <c r="H100" s="44"/>
    </row>
    <row r="101" spans="1:8" s="29" customFormat="1" ht="20.25">
      <c r="A101" s="31"/>
      <c r="B101" s="76"/>
      <c r="C101" s="67"/>
      <c r="D101" s="67"/>
      <c r="E101" s="69"/>
      <c r="F101" s="117"/>
      <c r="G101" s="28"/>
      <c r="H101" s="44"/>
    </row>
    <row r="102" spans="1:8" s="29" customFormat="1" ht="20.25">
      <c r="A102" s="31"/>
      <c r="B102" s="76"/>
      <c r="C102" s="62"/>
      <c r="D102" s="67"/>
      <c r="E102" s="69"/>
      <c r="F102" s="117"/>
      <c r="G102" s="28"/>
      <c r="H102" s="44"/>
    </row>
    <row r="103" spans="1:8" s="29" customFormat="1" ht="20.25">
      <c r="A103" s="31"/>
      <c r="B103" s="82"/>
      <c r="C103" s="80"/>
      <c r="D103" s="62"/>
      <c r="E103" s="69"/>
      <c r="F103" s="117"/>
      <c r="G103" s="28"/>
      <c r="H103" s="44"/>
    </row>
    <row r="104" spans="1:8" s="29" customFormat="1" ht="20.25">
      <c r="A104" s="31"/>
      <c r="B104" s="79"/>
      <c r="C104" s="67"/>
      <c r="D104" s="80"/>
      <c r="E104" s="69"/>
      <c r="F104" s="117"/>
      <c r="G104" s="28"/>
      <c r="H104" s="44"/>
    </row>
    <row r="105" spans="1:8" s="29" customFormat="1" ht="20.25">
      <c r="A105" s="31"/>
      <c r="B105" s="51"/>
      <c r="C105" s="62"/>
      <c r="D105" s="67"/>
      <c r="E105" s="69"/>
      <c r="F105" s="117"/>
      <c r="G105" s="28"/>
      <c r="H105" s="44"/>
    </row>
    <row r="106" spans="1:7" s="29" customFormat="1" ht="20.25">
      <c r="A106" s="31"/>
      <c r="B106" s="82"/>
      <c r="C106" s="62"/>
      <c r="D106" s="62"/>
      <c r="E106" s="69"/>
      <c r="F106" s="117"/>
      <c r="G106" s="28"/>
    </row>
    <row r="107" spans="1:7" s="29" customFormat="1" ht="20.25">
      <c r="A107" s="31"/>
      <c r="B107" s="82"/>
      <c r="C107" s="80"/>
      <c r="D107" s="62"/>
      <c r="E107" s="69"/>
      <c r="F107" s="117"/>
      <c r="G107" s="28"/>
    </row>
    <row r="108" spans="1:7" s="29" customFormat="1" ht="20.25">
      <c r="A108" s="31"/>
      <c r="B108" s="79"/>
      <c r="C108" s="67"/>
      <c r="D108" s="80"/>
      <c r="E108" s="69"/>
      <c r="F108" s="117"/>
      <c r="G108" s="28"/>
    </row>
    <row r="109" spans="1:7" s="29" customFormat="1" ht="20.25">
      <c r="A109" s="31"/>
      <c r="B109" s="76"/>
      <c r="C109" s="67"/>
      <c r="D109" s="67"/>
      <c r="E109" s="69"/>
      <c r="F109" s="117"/>
      <c r="G109" s="28"/>
    </row>
    <row r="110" spans="1:7" s="29" customFormat="1" ht="20.25">
      <c r="A110" s="31"/>
      <c r="B110" s="78"/>
      <c r="C110" s="67"/>
      <c r="D110" s="67"/>
      <c r="E110" s="69"/>
      <c r="F110" s="117"/>
      <c r="G110" s="28"/>
    </row>
    <row r="111" spans="1:7" s="29" customFormat="1" ht="20.25">
      <c r="A111" s="31"/>
      <c r="B111" s="78"/>
      <c r="C111" s="67"/>
      <c r="D111" s="67"/>
      <c r="E111" s="69"/>
      <c r="F111" s="117"/>
      <c r="G111" s="28"/>
    </row>
    <row r="112" spans="1:7" s="29" customFormat="1" ht="20.25">
      <c r="A112" s="31"/>
      <c r="B112" s="78"/>
      <c r="C112" s="67"/>
      <c r="D112" s="67"/>
      <c r="E112" s="69"/>
      <c r="F112" s="117"/>
      <c r="G112" s="28"/>
    </row>
    <row r="113" spans="1:7" s="30" customFormat="1" ht="20.25">
      <c r="A113" s="31"/>
      <c r="B113" s="51"/>
      <c r="C113" s="56"/>
      <c r="D113" s="67"/>
      <c r="E113" s="69"/>
      <c r="F113" s="117"/>
      <c r="G113" s="28"/>
    </row>
    <row r="114" spans="1:8" s="30" customFormat="1" ht="20.25">
      <c r="A114" s="33"/>
      <c r="B114" s="77"/>
      <c r="C114" s="60"/>
      <c r="D114" s="56"/>
      <c r="E114" s="69"/>
      <c r="F114" s="117"/>
      <c r="G114" s="28"/>
      <c r="H114" s="41"/>
    </row>
    <row r="115" spans="1:8" s="30" customFormat="1" ht="20.25">
      <c r="A115" s="50"/>
      <c r="B115" s="75"/>
      <c r="C115" s="62"/>
      <c r="D115" s="60"/>
      <c r="E115" s="69"/>
      <c r="F115" s="117"/>
      <c r="G115" s="28"/>
      <c r="H115" s="43"/>
    </row>
    <row r="116" spans="1:8" s="30" customFormat="1" ht="20.25">
      <c r="A116" s="31"/>
      <c r="B116" s="82"/>
      <c r="C116" s="80"/>
      <c r="D116" s="62"/>
      <c r="E116" s="69"/>
      <c r="F116" s="117"/>
      <c r="G116" s="28"/>
      <c r="H116" s="43"/>
    </row>
    <row r="117" spans="1:8" s="30" customFormat="1" ht="20.25">
      <c r="A117" s="31"/>
      <c r="B117" s="79"/>
      <c r="C117" s="67"/>
      <c r="D117" s="80"/>
      <c r="E117" s="69"/>
      <c r="F117" s="117"/>
      <c r="G117" s="28"/>
      <c r="H117" s="43"/>
    </row>
    <row r="118" spans="1:8" s="30" customFormat="1" ht="20.25">
      <c r="A118" s="31"/>
      <c r="B118" s="76"/>
      <c r="C118" s="62"/>
      <c r="D118" s="67"/>
      <c r="E118" s="69"/>
      <c r="F118" s="117"/>
      <c r="G118" s="28"/>
      <c r="H118" s="43"/>
    </row>
    <row r="119" spans="1:8" s="30" customFormat="1" ht="20.25">
      <c r="A119" s="31"/>
      <c r="B119" s="82"/>
      <c r="C119" s="80"/>
      <c r="D119" s="62"/>
      <c r="E119" s="69"/>
      <c r="F119" s="117"/>
      <c r="G119" s="28"/>
      <c r="H119" s="43"/>
    </row>
    <row r="120" spans="1:8" s="30" customFormat="1" ht="20.25">
      <c r="A120" s="31"/>
      <c r="B120" s="79"/>
      <c r="C120" s="67"/>
      <c r="D120" s="80"/>
      <c r="E120" s="69"/>
      <c r="F120" s="117"/>
      <c r="G120" s="28"/>
      <c r="H120" s="43"/>
    </row>
    <row r="121" spans="1:8" s="30" customFormat="1" ht="20.25">
      <c r="A121" s="31"/>
      <c r="B121" s="51"/>
      <c r="C121" s="67"/>
      <c r="D121" s="67"/>
      <c r="E121" s="69"/>
      <c r="F121" s="117"/>
      <c r="G121" s="28"/>
      <c r="H121" s="43"/>
    </row>
    <row r="122" spans="1:8" s="30" customFormat="1" ht="20.25">
      <c r="A122" s="31"/>
      <c r="B122" s="76"/>
      <c r="C122" s="67"/>
      <c r="D122" s="67"/>
      <c r="E122" s="69"/>
      <c r="F122" s="117"/>
      <c r="G122" s="28"/>
      <c r="H122" s="43"/>
    </row>
    <row r="123" spans="1:8" s="30" customFormat="1" ht="20.25">
      <c r="A123" s="31"/>
      <c r="B123" s="76"/>
      <c r="C123" s="67"/>
      <c r="D123" s="67"/>
      <c r="E123" s="69"/>
      <c r="F123" s="117"/>
      <c r="G123" s="28"/>
      <c r="H123" s="43"/>
    </row>
    <row r="124" spans="1:8" s="30" customFormat="1" ht="20.25">
      <c r="A124" s="31"/>
      <c r="B124" s="51"/>
      <c r="C124" s="62"/>
      <c r="D124" s="67"/>
      <c r="E124" s="69"/>
      <c r="F124" s="117"/>
      <c r="G124" s="28"/>
      <c r="H124" s="43"/>
    </row>
    <row r="125" spans="1:8" s="30" customFormat="1" ht="20.25">
      <c r="A125" s="31"/>
      <c r="B125" s="82"/>
      <c r="C125" s="80"/>
      <c r="D125" s="62"/>
      <c r="E125" s="69"/>
      <c r="F125" s="117"/>
      <c r="G125" s="28"/>
      <c r="H125" s="43"/>
    </row>
    <row r="126" spans="1:8" s="30" customFormat="1" ht="20.25">
      <c r="A126" s="31"/>
      <c r="B126" s="79"/>
      <c r="C126" s="67"/>
      <c r="D126" s="80"/>
      <c r="E126" s="69"/>
      <c r="F126" s="117"/>
      <c r="G126" s="28"/>
      <c r="H126" s="43"/>
    </row>
    <row r="127" spans="1:8" s="30" customFormat="1" ht="20.25">
      <c r="A127" s="31"/>
      <c r="B127" s="51"/>
      <c r="C127" s="67"/>
      <c r="D127" s="67"/>
      <c r="E127" s="69"/>
      <c r="F127" s="117"/>
      <c r="G127" s="28"/>
      <c r="H127" s="43"/>
    </row>
    <row r="128" spans="1:8" s="30" customFormat="1" ht="20.25">
      <c r="A128" s="31"/>
      <c r="B128" s="76"/>
      <c r="C128" s="67"/>
      <c r="D128" s="67"/>
      <c r="E128" s="69"/>
      <c r="F128" s="117"/>
      <c r="G128" s="28"/>
      <c r="H128" s="43"/>
    </row>
    <row r="129" spans="1:8" s="30" customFormat="1" ht="20.25">
      <c r="A129" s="31"/>
      <c r="B129" s="51"/>
      <c r="C129" s="62"/>
      <c r="D129" s="67"/>
      <c r="E129" s="69"/>
      <c r="F129" s="117"/>
      <c r="G129" s="28"/>
      <c r="H129" s="43"/>
    </row>
    <row r="130" spans="1:8" s="30" customFormat="1" ht="20.25">
      <c r="A130" s="31"/>
      <c r="B130" s="82"/>
      <c r="C130" s="59"/>
      <c r="D130" s="62"/>
      <c r="E130" s="69"/>
      <c r="F130" s="117"/>
      <c r="G130" s="28"/>
      <c r="H130" s="43"/>
    </row>
    <row r="131" spans="1:8" s="30" customFormat="1" ht="20.25">
      <c r="A131" s="33"/>
      <c r="B131" s="73"/>
      <c r="C131" s="60"/>
      <c r="D131" s="59"/>
      <c r="E131" s="69"/>
      <c r="F131" s="117"/>
      <c r="G131" s="28"/>
      <c r="H131" s="41"/>
    </row>
    <row r="132" spans="1:8" s="30" customFormat="1" ht="20.25">
      <c r="A132" s="50"/>
      <c r="B132" s="75"/>
      <c r="C132" s="62"/>
      <c r="D132" s="60"/>
      <c r="E132" s="69"/>
      <c r="F132" s="117"/>
      <c r="G132" s="28"/>
      <c r="H132" s="43"/>
    </row>
    <row r="133" spans="1:8" s="30" customFormat="1" ht="20.25">
      <c r="A133" s="31"/>
      <c r="B133" s="82"/>
      <c r="C133" s="80"/>
      <c r="D133" s="62"/>
      <c r="E133" s="69"/>
      <c r="F133" s="117"/>
      <c r="G133" s="28"/>
      <c r="H133" s="43"/>
    </row>
    <row r="134" spans="1:8" s="30" customFormat="1" ht="20.25">
      <c r="A134" s="31"/>
      <c r="B134" s="79"/>
      <c r="C134" s="67"/>
      <c r="D134" s="80"/>
      <c r="E134" s="69"/>
      <c r="F134" s="117"/>
      <c r="G134" s="28"/>
      <c r="H134" s="43"/>
    </row>
    <row r="135" spans="1:8" s="30" customFormat="1" ht="20.25">
      <c r="A135" s="31"/>
      <c r="B135" s="78"/>
      <c r="C135" s="62"/>
      <c r="D135" s="67"/>
      <c r="E135" s="69"/>
      <c r="F135" s="117"/>
      <c r="G135" s="28"/>
      <c r="H135" s="43"/>
    </row>
    <row r="136" spans="1:8" s="30" customFormat="1" ht="20.25">
      <c r="A136" s="31"/>
      <c r="B136" s="82"/>
      <c r="C136" s="59"/>
      <c r="D136" s="62"/>
      <c r="E136" s="69"/>
      <c r="F136" s="117"/>
      <c r="G136" s="28"/>
      <c r="H136" s="43"/>
    </row>
    <row r="137" spans="1:9" s="30" customFormat="1" ht="20.25">
      <c r="A137" s="33"/>
      <c r="B137" s="73"/>
      <c r="C137" s="60"/>
      <c r="D137" s="59"/>
      <c r="E137" s="69"/>
      <c r="F137" s="117"/>
      <c r="G137" s="28"/>
      <c r="H137" s="41"/>
      <c r="I137" s="34"/>
    </row>
    <row r="138" spans="1:9" s="30" customFormat="1" ht="20.25">
      <c r="A138" s="50"/>
      <c r="B138" s="75"/>
      <c r="C138" s="62"/>
      <c r="D138" s="60"/>
      <c r="E138" s="69"/>
      <c r="F138" s="117"/>
      <c r="G138" s="28"/>
      <c r="H138" s="43"/>
      <c r="I138" s="34"/>
    </row>
    <row r="139" spans="1:9" s="30" customFormat="1" ht="20.25">
      <c r="A139" s="31"/>
      <c r="B139" s="82"/>
      <c r="C139" s="80"/>
      <c r="D139" s="62"/>
      <c r="E139" s="69"/>
      <c r="F139" s="117"/>
      <c r="G139" s="28"/>
      <c r="H139" s="43"/>
      <c r="I139" s="34"/>
    </row>
    <row r="140" spans="1:9" s="30" customFormat="1" ht="20.25">
      <c r="A140" s="31"/>
      <c r="B140" s="79"/>
      <c r="C140" s="67"/>
      <c r="D140" s="80"/>
      <c r="E140" s="69"/>
      <c r="F140" s="117"/>
      <c r="G140" s="28"/>
      <c r="H140" s="43"/>
      <c r="I140" s="34"/>
    </row>
    <row r="141" spans="1:9" s="30" customFormat="1" ht="20.25">
      <c r="A141" s="31"/>
      <c r="B141" s="70"/>
      <c r="C141" s="67"/>
      <c r="D141" s="67"/>
      <c r="E141" s="69"/>
      <c r="F141" s="117"/>
      <c r="G141" s="28"/>
      <c r="H141" s="43"/>
      <c r="I141" s="34"/>
    </row>
    <row r="142" spans="1:9" s="30" customFormat="1" ht="20.25">
      <c r="A142" s="31"/>
      <c r="B142" s="76"/>
      <c r="C142" s="67"/>
      <c r="D142" s="67"/>
      <c r="E142" s="69"/>
      <c r="F142" s="117"/>
      <c r="G142" s="28"/>
      <c r="H142" s="43"/>
      <c r="I142" s="34"/>
    </row>
    <row r="143" spans="1:9" s="30" customFormat="1" ht="20.25">
      <c r="A143" s="31"/>
      <c r="B143" s="51"/>
      <c r="C143" s="67"/>
      <c r="D143" s="67"/>
      <c r="E143" s="69"/>
      <c r="F143" s="117"/>
      <c r="G143" s="28"/>
      <c r="H143" s="43"/>
      <c r="I143" s="34"/>
    </row>
    <row r="144" spans="1:9" s="30" customFormat="1" ht="20.25">
      <c r="A144" s="31"/>
      <c r="B144" s="76"/>
      <c r="C144" s="62"/>
      <c r="D144" s="67"/>
      <c r="E144" s="69"/>
      <c r="F144" s="117"/>
      <c r="G144" s="28"/>
      <c r="H144" s="43"/>
      <c r="I144" s="34"/>
    </row>
    <row r="145" spans="1:9" s="30" customFormat="1" ht="20.25">
      <c r="A145" s="31"/>
      <c r="B145" s="82"/>
      <c r="C145" s="80"/>
      <c r="D145" s="62"/>
      <c r="E145" s="69"/>
      <c r="F145" s="117"/>
      <c r="G145" s="28"/>
      <c r="H145" s="43"/>
      <c r="I145" s="34"/>
    </row>
    <row r="146" spans="1:9" s="30" customFormat="1" ht="20.25">
      <c r="A146" s="31"/>
      <c r="B146" s="79"/>
      <c r="C146" s="67"/>
      <c r="D146" s="80"/>
      <c r="E146" s="69"/>
      <c r="F146" s="117"/>
      <c r="G146" s="28"/>
      <c r="H146" s="43"/>
      <c r="I146" s="34"/>
    </row>
    <row r="147" spans="1:9" s="30" customFormat="1" ht="20.25">
      <c r="A147" s="31"/>
      <c r="B147" s="70"/>
      <c r="C147" s="67"/>
      <c r="D147" s="67"/>
      <c r="E147" s="69"/>
      <c r="F147" s="117"/>
      <c r="G147" s="28"/>
      <c r="H147" s="43"/>
      <c r="I147" s="34"/>
    </row>
    <row r="148" spans="1:9" s="30" customFormat="1" ht="20.25">
      <c r="A148" s="31"/>
      <c r="B148" s="70"/>
      <c r="C148" s="67"/>
      <c r="D148" s="67"/>
      <c r="E148" s="69"/>
      <c r="F148" s="117"/>
      <c r="G148" s="28"/>
      <c r="H148" s="43"/>
      <c r="I148" s="34"/>
    </row>
    <row r="149" spans="1:9" s="30" customFormat="1" ht="20.25">
      <c r="A149" s="31"/>
      <c r="B149" s="76"/>
      <c r="C149" s="67"/>
      <c r="D149" s="67"/>
      <c r="E149" s="69"/>
      <c r="F149" s="117"/>
      <c r="G149" s="28"/>
      <c r="H149" s="43"/>
      <c r="I149" s="34"/>
    </row>
    <row r="150" spans="1:9" s="30" customFormat="1" ht="20.25">
      <c r="A150" s="31"/>
      <c r="B150" s="70"/>
      <c r="C150" s="62"/>
      <c r="D150" s="67"/>
      <c r="E150" s="69"/>
      <c r="F150" s="117"/>
      <c r="G150" s="28"/>
      <c r="H150" s="43"/>
      <c r="I150" s="34"/>
    </row>
    <row r="151" spans="1:9" s="30" customFormat="1" ht="20.25">
      <c r="A151" s="31"/>
      <c r="B151" s="82"/>
      <c r="C151" s="62"/>
      <c r="D151" s="62"/>
      <c r="E151" s="69"/>
      <c r="F151" s="117"/>
      <c r="G151" s="28"/>
      <c r="H151" s="43"/>
      <c r="I151" s="34"/>
    </row>
    <row r="152" spans="1:9" s="30" customFormat="1" ht="20.25">
      <c r="A152" s="31"/>
      <c r="B152" s="82"/>
      <c r="C152" s="62"/>
      <c r="D152" s="62"/>
      <c r="E152" s="69"/>
      <c r="F152" s="117"/>
      <c r="G152" s="28"/>
      <c r="H152" s="43"/>
      <c r="I152" s="34"/>
    </row>
    <row r="153" spans="1:9" s="30" customFormat="1" ht="20.25">
      <c r="A153" s="31"/>
      <c r="B153" s="82"/>
      <c r="C153" s="62"/>
      <c r="D153" s="62"/>
      <c r="E153" s="69"/>
      <c r="F153" s="117"/>
      <c r="G153" s="28"/>
      <c r="H153" s="43"/>
      <c r="I153" s="34"/>
    </row>
    <row r="154" spans="1:9" s="30" customFormat="1" ht="20.25">
      <c r="A154" s="31"/>
      <c r="B154" s="82"/>
      <c r="C154" s="62"/>
      <c r="D154" s="62"/>
      <c r="E154" s="69"/>
      <c r="F154" s="117"/>
      <c r="G154" s="28"/>
      <c r="H154" s="43"/>
      <c r="I154" s="34"/>
    </row>
    <row r="155" spans="1:9" s="30" customFormat="1" ht="20.25">
      <c r="A155" s="31"/>
      <c r="B155" s="82"/>
      <c r="C155" s="80"/>
      <c r="D155" s="62"/>
      <c r="E155" s="69"/>
      <c r="F155" s="117"/>
      <c r="G155" s="28"/>
      <c r="H155" s="43"/>
      <c r="I155" s="34"/>
    </row>
    <row r="156" spans="1:9" s="30" customFormat="1" ht="20.25">
      <c r="A156" s="31"/>
      <c r="B156" s="79"/>
      <c r="C156" s="67"/>
      <c r="D156" s="80"/>
      <c r="E156" s="69"/>
      <c r="F156" s="117"/>
      <c r="G156" s="28"/>
      <c r="H156" s="43"/>
      <c r="I156" s="34"/>
    </row>
    <row r="157" spans="1:9" s="30" customFormat="1" ht="20.25">
      <c r="A157" s="31"/>
      <c r="B157" s="78"/>
      <c r="C157" s="67"/>
      <c r="D157" s="67"/>
      <c r="E157" s="69"/>
      <c r="F157" s="117"/>
      <c r="G157" s="28"/>
      <c r="H157" s="43"/>
      <c r="I157" s="34"/>
    </row>
    <row r="158" spans="1:9" s="30" customFormat="1" ht="20.25">
      <c r="A158" s="31"/>
      <c r="B158" s="70"/>
      <c r="C158" s="62"/>
      <c r="D158" s="67"/>
      <c r="E158" s="69"/>
      <c r="F158" s="117"/>
      <c r="G158" s="28"/>
      <c r="H158" s="43"/>
      <c r="I158" s="34"/>
    </row>
    <row r="159" spans="1:9" s="30" customFormat="1" ht="20.25">
      <c r="A159" s="31"/>
      <c r="B159" s="82"/>
      <c r="C159" s="80"/>
      <c r="D159" s="62"/>
      <c r="E159" s="69">
        <f aca="true" t="shared" si="0" ref="E159:E202">D159-C159</f>
        <v>0</v>
      </c>
      <c r="F159" s="117"/>
      <c r="G159" s="28"/>
      <c r="H159" s="43"/>
      <c r="I159" s="34"/>
    </row>
    <row r="160" spans="1:9" s="30" customFormat="1" ht="20.25">
      <c r="A160" s="31"/>
      <c r="B160" s="79"/>
      <c r="C160" s="67"/>
      <c r="D160" s="80"/>
      <c r="E160" s="69">
        <f t="shared" si="0"/>
        <v>0</v>
      </c>
      <c r="F160" s="117"/>
      <c r="G160" s="28"/>
      <c r="H160" s="43"/>
      <c r="I160" s="34"/>
    </row>
    <row r="161" spans="1:9" s="30" customFormat="1" ht="20.25">
      <c r="A161" s="31"/>
      <c r="B161" s="70"/>
      <c r="C161" s="67"/>
      <c r="D161" s="67"/>
      <c r="E161" s="69">
        <f t="shared" si="0"/>
        <v>0</v>
      </c>
      <c r="F161" s="117"/>
      <c r="G161" s="28"/>
      <c r="H161" s="43"/>
      <c r="I161" s="34"/>
    </row>
    <row r="162" spans="1:8" s="30" customFormat="1" ht="20.25">
      <c r="A162" s="31"/>
      <c r="B162" s="70"/>
      <c r="C162" s="56"/>
      <c r="D162" s="67"/>
      <c r="E162" s="69">
        <f t="shared" si="0"/>
        <v>0</v>
      </c>
      <c r="F162" s="117"/>
      <c r="G162" s="28"/>
      <c r="H162" s="43"/>
    </row>
    <row r="163" spans="1:8" s="30" customFormat="1" ht="20.25">
      <c r="A163" s="33"/>
      <c r="B163" s="77"/>
      <c r="C163" s="60"/>
      <c r="D163" s="56"/>
      <c r="E163" s="69">
        <f t="shared" si="0"/>
        <v>0</v>
      </c>
      <c r="F163" s="117"/>
      <c r="G163" s="28"/>
      <c r="H163" s="41"/>
    </row>
    <row r="164" spans="1:8" s="29" customFormat="1" ht="20.25">
      <c r="A164" s="50"/>
      <c r="B164" s="75"/>
      <c r="C164" s="65"/>
      <c r="D164" s="60"/>
      <c r="E164" s="69">
        <f t="shared" si="0"/>
        <v>0</v>
      </c>
      <c r="F164" s="117"/>
      <c r="G164" s="28"/>
      <c r="H164" s="42"/>
    </row>
    <row r="165" spans="1:8" s="29" customFormat="1" ht="20.25">
      <c r="A165" s="31"/>
      <c r="B165" s="82"/>
      <c r="C165" s="98"/>
      <c r="D165" s="65"/>
      <c r="E165" s="69">
        <f t="shared" si="0"/>
        <v>0</v>
      </c>
      <c r="F165" s="117"/>
      <c r="G165" s="28"/>
      <c r="H165" s="42"/>
    </row>
    <row r="166" spans="1:8" s="29" customFormat="1" ht="20.25">
      <c r="A166" s="31"/>
      <c r="B166" s="79"/>
      <c r="C166" s="56"/>
      <c r="D166" s="98"/>
      <c r="E166" s="69">
        <f t="shared" si="0"/>
        <v>0</v>
      </c>
      <c r="F166" s="117"/>
      <c r="G166" s="28"/>
      <c r="H166" s="42"/>
    </row>
    <row r="167" spans="1:8" s="29" customFormat="1" ht="20.25">
      <c r="A167" s="31"/>
      <c r="B167" s="76"/>
      <c r="C167" s="56"/>
      <c r="D167" s="56"/>
      <c r="E167" s="69">
        <f t="shared" si="0"/>
        <v>0</v>
      </c>
      <c r="F167" s="117"/>
      <c r="G167" s="28"/>
      <c r="H167" s="42"/>
    </row>
    <row r="168" spans="1:8" s="29" customFormat="1" ht="20.25">
      <c r="A168" s="31"/>
      <c r="B168" s="76"/>
      <c r="C168" s="56"/>
      <c r="D168" s="56"/>
      <c r="E168" s="69">
        <f t="shared" si="0"/>
        <v>0</v>
      </c>
      <c r="F168" s="117"/>
      <c r="G168" s="28"/>
      <c r="H168" s="42"/>
    </row>
    <row r="169" spans="1:8" s="29" customFormat="1" ht="20.25">
      <c r="A169" s="31"/>
      <c r="B169" s="51"/>
      <c r="C169" s="65"/>
      <c r="D169" s="56"/>
      <c r="E169" s="69">
        <f t="shared" si="0"/>
        <v>0</v>
      </c>
      <c r="F169" s="117"/>
      <c r="G169" s="28"/>
      <c r="H169" s="42"/>
    </row>
    <row r="170" spans="1:8" s="29" customFormat="1" ht="20.25">
      <c r="A170" s="31"/>
      <c r="B170" s="82"/>
      <c r="C170" s="65"/>
      <c r="D170" s="65"/>
      <c r="E170" s="69">
        <f t="shared" si="0"/>
        <v>0</v>
      </c>
      <c r="F170" s="117"/>
      <c r="G170" s="28"/>
      <c r="H170" s="42"/>
    </row>
    <row r="171" spans="1:8" s="30" customFormat="1" ht="20.25">
      <c r="A171" s="31"/>
      <c r="B171" s="82"/>
      <c r="C171" s="56"/>
      <c r="D171" s="65"/>
      <c r="E171" s="69">
        <f t="shared" si="0"/>
        <v>0</v>
      </c>
      <c r="F171" s="117"/>
      <c r="G171" s="28"/>
      <c r="H171" s="43"/>
    </row>
    <row r="172" spans="1:8" s="30" customFormat="1" ht="20.25">
      <c r="A172" s="33"/>
      <c r="B172" s="77"/>
      <c r="C172" s="60"/>
      <c r="D172" s="56"/>
      <c r="E172" s="69">
        <f t="shared" si="0"/>
        <v>0</v>
      </c>
      <c r="F172" s="117"/>
      <c r="G172" s="28"/>
      <c r="H172" s="41"/>
    </row>
    <row r="173" spans="1:8" s="29" customFormat="1" ht="20.25">
      <c r="A173" s="50"/>
      <c r="B173" s="75"/>
      <c r="C173" s="62"/>
      <c r="D173" s="60"/>
      <c r="E173" s="69">
        <f t="shared" si="0"/>
        <v>0</v>
      </c>
      <c r="F173" s="117"/>
      <c r="G173" s="28"/>
      <c r="H173" s="42"/>
    </row>
    <row r="174" spans="1:8" s="29" customFormat="1" ht="20.25">
      <c r="A174" s="31"/>
      <c r="B174" s="82"/>
      <c r="C174" s="80"/>
      <c r="D174" s="62"/>
      <c r="E174" s="69">
        <f t="shared" si="0"/>
        <v>0</v>
      </c>
      <c r="F174" s="117"/>
      <c r="G174" s="28"/>
      <c r="H174" s="42"/>
    </row>
    <row r="175" spans="1:8" s="29" customFormat="1" ht="20.25">
      <c r="A175" s="31"/>
      <c r="B175" s="79"/>
      <c r="C175" s="67"/>
      <c r="D175" s="80"/>
      <c r="E175" s="69">
        <f t="shared" si="0"/>
        <v>0</v>
      </c>
      <c r="F175" s="117"/>
      <c r="G175" s="28"/>
      <c r="H175" s="42"/>
    </row>
    <row r="176" spans="1:8" s="29" customFormat="1" ht="20.25">
      <c r="A176" s="31"/>
      <c r="B176" s="76"/>
      <c r="C176" s="67"/>
      <c r="D176" s="67"/>
      <c r="E176" s="69">
        <f t="shared" si="0"/>
        <v>0</v>
      </c>
      <c r="F176" s="117"/>
      <c r="G176" s="28"/>
      <c r="H176" s="42"/>
    </row>
    <row r="177" spans="1:8" s="29" customFormat="1" ht="20.25">
      <c r="A177" s="31"/>
      <c r="B177" s="51"/>
      <c r="C177" s="62"/>
      <c r="D177" s="67"/>
      <c r="E177" s="69">
        <f t="shared" si="0"/>
        <v>0</v>
      </c>
      <c r="F177" s="117"/>
      <c r="G177" s="28"/>
      <c r="H177" s="42"/>
    </row>
    <row r="178" spans="1:8" s="29" customFormat="1" ht="20.25">
      <c r="A178" s="31"/>
      <c r="B178" s="82"/>
      <c r="C178" s="80"/>
      <c r="D178" s="62"/>
      <c r="E178" s="69">
        <f t="shared" si="0"/>
        <v>0</v>
      </c>
      <c r="F178" s="117"/>
      <c r="G178" s="28"/>
      <c r="H178" s="42"/>
    </row>
    <row r="179" spans="1:8" s="29" customFormat="1" ht="20.25">
      <c r="A179" s="31"/>
      <c r="B179" s="79"/>
      <c r="C179" s="67"/>
      <c r="D179" s="80"/>
      <c r="E179" s="69">
        <f t="shared" si="0"/>
        <v>0</v>
      </c>
      <c r="F179" s="117"/>
      <c r="G179" s="28"/>
      <c r="H179" s="42"/>
    </row>
    <row r="180" spans="1:8" s="29" customFormat="1" ht="20.25">
      <c r="A180" s="31"/>
      <c r="B180" s="73"/>
      <c r="C180" s="67"/>
      <c r="D180" s="67"/>
      <c r="E180" s="69">
        <f t="shared" si="0"/>
        <v>0</v>
      </c>
      <c r="F180" s="117"/>
      <c r="G180" s="28"/>
      <c r="H180" s="42"/>
    </row>
    <row r="181" spans="1:8" s="29" customFormat="1" ht="20.25">
      <c r="A181" s="31"/>
      <c r="B181" s="70"/>
      <c r="C181" s="62"/>
      <c r="D181" s="67"/>
      <c r="E181" s="69">
        <f t="shared" si="0"/>
        <v>0</v>
      </c>
      <c r="F181" s="117"/>
      <c r="G181" s="28"/>
      <c r="H181" s="42"/>
    </row>
    <row r="182" spans="1:8" s="29" customFormat="1" ht="20.25">
      <c r="A182" s="31"/>
      <c r="B182" s="82"/>
      <c r="C182" s="62"/>
      <c r="D182" s="62"/>
      <c r="E182" s="69">
        <f t="shared" si="0"/>
        <v>0</v>
      </c>
      <c r="F182" s="117"/>
      <c r="G182" s="28"/>
      <c r="H182" s="42"/>
    </row>
    <row r="183" spans="1:8" s="29" customFormat="1" ht="20.25">
      <c r="A183" s="31"/>
      <c r="B183" s="82"/>
      <c r="C183" s="80"/>
      <c r="D183" s="62"/>
      <c r="E183" s="69">
        <f t="shared" si="0"/>
        <v>0</v>
      </c>
      <c r="F183" s="117"/>
      <c r="G183" s="28"/>
      <c r="H183" s="42"/>
    </row>
    <row r="184" spans="1:8" s="29" customFormat="1" ht="20.25">
      <c r="A184" s="31"/>
      <c r="B184" s="79"/>
      <c r="C184" s="67"/>
      <c r="D184" s="80"/>
      <c r="E184" s="69">
        <f t="shared" si="0"/>
        <v>0</v>
      </c>
      <c r="F184" s="117"/>
      <c r="G184" s="28"/>
      <c r="H184" s="42"/>
    </row>
    <row r="185" spans="1:8" s="29" customFormat="1" ht="20.25">
      <c r="A185" s="31"/>
      <c r="B185" s="73"/>
      <c r="C185" s="62"/>
      <c r="D185" s="67"/>
      <c r="E185" s="69">
        <f t="shared" si="0"/>
        <v>0</v>
      </c>
      <c r="F185" s="117"/>
      <c r="G185" s="28"/>
      <c r="H185" s="42"/>
    </row>
    <row r="186" spans="1:8" s="29" customFormat="1" ht="20.25">
      <c r="A186" s="31"/>
      <c r="B186" s="82"/>
      <c r="C186" s="62"/>
      <c r="D186" s="62"/>
      <c r="E186" s="69">
        <f t="shared" si="0"/>
        <v>0</v>
      </c>
      <c r="F186" s="117"/>
      <c r="G186" s="28"/>
      <c r="H186" s="42"/>
    </row>
    <row r="187" spans="1:8" s="29" customFormat="1" ht="20.25">
      <c r="A187" s="31"/>
      <c r="B187" s="82"/>
      <c r="C187" s="62"/>
      <c r="D187" s="62"/>
      <c r="E187" s="69">
        <f t="shared" si="0"/>
        <v>0</v>
      </c>
      <c r="F187" s="117"/>
      <c r="G187" s="28"/>
      <c r="H187" s="42"/>
    </row>
    <row r="188" spans="1:8" s="29" customFormat="1" ht="20.25">
      <c r="A188" s="31"/>
      <c r="B188" s="82"/>
      <c r="C188" s="80"/>
      <c r="D188" s="62"/>
      <c r="E188" s="69">
        <f t="shared" si="0"/>
        <v>0</v>
      </c>
      <c r="F188" s="117"/>
      <c r="G188" s="28"/>
      <c r="H188" s="42"/>
    </row>
    <row r="189" spans="1:8" s="29" customFormat="1" ht="20.25">
      <c r="A189" s="31"/>
      <c r="B189" s="79"/>
      <c r="C189" s="67"/>
      <c r="D189" s="80"/>
      <c r="E189" s="69">
        <f t="shared" si="0"/>
        <v>0</v>
      </c>
      <c r="F189" s="117"/>
      <c r="G189" s="28"/>
      <c r="H189" s="42"/>
    </row>
    <row r="190" spans="1:8" s="29" customFormat="1" ht="20.25">
      <c r="A190" s="31"/>
      <c r="B190" s="70"/>
      <c r="C190" s="67"/>
      <c r="D190" s="67"/>
      <c r="E190" s="69">
        <f t="shared" si="0"/>
        <v>0</v>
      </c>
      <c r="F190" s="117"/>
      <c r="G190" s="28"/>
      <c r="H190" s="42"/>
    </row>
    <row r="191" spans="1:8" s="29" customFormat="1" ht="20.25">
      <c r="A191" s="31"/>
      <c r="B191" s="70"/>
      <c r="C191" s="67"/>
      <c r="D191" s="67"/>
      <c r="E191" s="69">
        <f t="shared" si="0"/>
        <v>0</v>
      </c>
      <c r="F191" s="117"/>
      <c r="G191" s="28"/>
      <c r="H191" s="42"/>
    </row>
    <row r="192" spans="1:8" s="30" customFormat="1" ht="20.25">
      <c r="A192" s="31"/>
      <c r="B192" s="70"/>
      <c r="C192" s="59"/>
      <c r="D192" s="67"/>
      <c r="E192" s="69">
        <f t="shared" si="0"/>
        <v>0</v>
      </c>
      <c r="F192" s="117"/>
      <c r="G192" s="28"/>
      <c r="H192" s="43"/>
    </row>
    <row r="193" spans="1:9" s="30" customFormat="1" ht="20.25">
      <c r="A193" s="33"/>
      <c r="B193" s="73"/>
      <c r="C193" s="60"/>
      <c r="D193" s="59"/>
      <c r="E193" s="69">
        <f t="shared" si="0"/>
        <v>0</v>
      </c>
      <c r="F193" s="117"/>
      <c r="G193" s="28"/>
      <c r="H193" s="41"/>
      <c r="I193" s="34"/>
    </row>
    <row r="194" spans="1:9" s="30" customFormat="1" ht="20.25">
      <c r="A194" s="50"/>
      <c r="B194" s="75"/>
      <c r="C194" s="62"/>
      <c r="D194" s="60"/>
      <c r="E194" s="69">
        <f t="shared" si="0"/>
        <v>0</v>
      </c>
      <c r="F194" s="117"/>
      <c r="G194" s="28"/>
      <c r="H194" s="43"/>
      <c r="I194" s="34"/>
    </row>
    <row r="195" spans="1:9" s="30" customFormat="1" ht="20.25">
      <c r="A195" s="31"/>
      <c r="B195" s="82"/>
      <c r="C195" s="62"/>
      <c r="D195" s="62"/>
      <c r="E195" s="69">
        <f t="shared" si="0"/>
        <v>0</v>
      </c>
      <c r="F195" s="117"/>
      <c r="G195" s="28"/>
      <c r="H195" s="43"/>
      <c r="I195" s="34"/>
    </row>
    <row r="196" spans="1:9" s="30" customFormat="1" ht="20.25">
      <c r="A196" s="31"/>
      <c r="B196" s="82"/>
      <c r="C196" s="62"/>
      <c r="D196" s="62"/>
      <c r="E196" s="69">
        <f t="shared" si="0"/>
        <v>0</v>
      </c>
      <c r="F196" s="117"/>
      <c r="G196" s="28"/>
      <c r="H196" s="43"/>
      <c r="I196" s="34"/>
    </row>
    <row r="197" spans="1:9" s="30" customFormat="1" ht="20.25">
      <c r="A197" s="31"/>
      <c r="B197" s="82"/>
      <c r="C197" s="80"/>
      <c r="D197" s="62"/>
      <c r="E197" s="69">
        <f t="shared" si="0"/>
        <v>0</v>
      </c>
      <c r="F197" s="117"/>
      <c r="G197" s="28"/>
      <c r="H197" s="43"/>
      <c r="I197" s="34"/>
    </row>
    <row r="198" spans="1:9" s="30" customFormat="1" ht="20.25">
      <c r="A198" s="31"/>
      <c r="B198" s="79"/>
      <c r="C198" s="67"/>
      <c r="D198" s="80"/>
      <c r="E198" s="69">
        <f t="shared" si="0"/>
        <v>0</v>
      </c>
      <c r="F198" s="117"/>
      <c r="G198" s="28"/>
      <c r="H198" s="43"/>
      <c r="I198" s="34"/>
    </row>
    <row r="199" spans="1:9" s="30" customFormat="1" ht="20.25">
      <c r="A199" s="31"/>
      <c r="B199" s="51"/>
      <c r="C199" s="67"/>
      <c r="D199" s="67"/>
      <c r="E199" s="69">
        <f t="shared" si="0"/>
        <v>0</v>
      </c>
      <c r="F199" s="117"/>
      <c r="G199" s="28"/>
      <c r="H199" s="43"/>
      <c r="I199" s="34"/>
    </row>
    <row r="200" spans="1:9" s="30" customFormat="1" ht="20.25">
      <c r="A200" s="31"/>
      <c r="B200" s="73"/>
      <c r="C200" s="67"/>
      <c r="D200" s="67"/>
      <c r="E200" s="69">
        <f t="shared" si="0"/>
        <v>0</v>
      </c>
      <c r="F200" s="117"/>
      <c r="G200" s="28"/>
      <c r="H200" s="43"/>
      <c r="I200" s="34"/>
    </row>
    <row r="201" spans="1:9" s="30" customFormat="1" ht="20.25">
      <c r="A201" s="31"/>
      <c r="B201" s="51"/>
      <c r="C201" s="67"/>
      <c r="D201" s="67"/>
      <c r="E201" s="69">
        <f t="shared" si="0"/>
        <v>0</v>
      </c>
      <c r="F201" s="117"/>
      <c r="G201" s="28"/>
      <c r="H201" s="43"/>
      <c r="I201" s="34"/>
    </row>
    <row r="202" spans="1:9" s="30" customFormat="1" ht="20.25">
      <c r="A202" s="31"/>
      <c r="B202" s="76"/>
      <c r="C202" s="67"/>
      <c r="D202" s="67"/>
      <c r="E202" s="69">
        <f t="shared" si="0"/>
        <v>0</v>
      </c>
      <c r="F202" s="117"/>
      <c r="G202" s="28"/>
      <c r="H202" s="43"/>
      <c r="I202" s="34"/>
    </row>
    <row r="203" spans="1:9" s="30" customFormat="1" ht="20.25">
      <c r="A203" s="31"/>
      <c r="B203" s="70"/>
      <c r="C203" s="67"/>
      <c r="D203" s="67"/>
      <c r="E203" s="67"/>
      <c r="F203" s="72"/>
      <c r="G203" s="28"/>
      <c r="H203" s="43"/>
      <c r="I203" s="34"/>
    </row>
    <row r="204" spans="1:9" s="30" customFormat="1" ht="20.25">
      <c r="A204" s="31"/>
      <c r="B204" s="76"/>
      <c r="C204" s="67"/>
      <c r="D204" s="67"/>
      <c r="E204" s="67"/>
      <c r="F204" s="72"/>
      <c r="G204" s="28"/>
      <c r="H204" s="43"/>
      <c r="I204" s="34"/>
    </row>
    <row r="205" spans="1:9" s="30" customFormat="1" ht="20.25">
      <c r="A205" s="31"/>
      <c r="B205" s="76"/>
      <c r="C205" s="67"/>
      <c r="D205" s="67"/>
      <c r="E205" s="67"/>
      <c r="F205" s="72"/>
      <c r="G205" s="28"/>
      <c r="H205" s="43"/>
      <c r="I205" s="34"/>
    </row>
    <row r="206" spans="1:9" s="30" customFormat="1" ht="20.25">
      <c r="A206" s="31"/>
      <c r="B206" s="76"/>
      <c r="C206" s="62"/>
      <c r="D206" s="67"/>
      <c r="E206" s="62"/>
      <c r="F206" s="83"/>
      <c r="G206" s="28"/>
      <c r="H206" s="43"/>
      <c r="I206" s="34"/>
    </row>
    <row r="207" spans="1:9" s="30" customFormat="1" ht="20.25">
      <c r="A207" s="31"/>
      <c r="B207" s="82"/>
      <c r="C207" s="80"/>
      <c r="D207" s="62"/>
      <c r="E207" s="80"/>
      <c r="F207" s="81"/>
      <c r="G207" s="28"/>
      <c r="H207" s="43"/>
      <c r="I207" s="34"/>
    </row>
    <row r="208" spans="1:9" s="30" customFormat="1" ht="20.25">
      <c r="A208" s="31"/>
      <c r="B208" s="79"/>
      <c r="C208" s="67"/>
      <c r="D208" s="80"/>
      <c r="E208" s="67"/>
      <c r="F208" s="72"/>
      <c r="G208" s="28"/>
      <c r="H208" s="43"/>
      <c r="I208" s="34"/>
    </row>
    <row r="209" spans="1:9" s="30" customFormat="1" ht="20.25">
      <c r="A209" s="31"/>
      <c r="B209" s="70"/>
      <c r="C209" s="62"/>
      <c r="D209" s="67"/>
      <c r="E209" s="62"/>
      <c r="F209" s="83"/>
      <c r="G209" s="28"/>
      <c r="H209" s="43"/>
      <c r="I209" s="34"/>
    </row>
    <row r="210" spans="1:8" s="30" customFormat="1" ht="20.25">
      <c r="A210" s="31"/>
      <c r="B210" s="82"/>
      <c r="C210" s="80"/>
      <c r="D210" s="62"/>
      <c r="E210" s="80"/>
      <c r="F210" s="81"/>
      <c r="G210" s="28"/>
      <c r="H210" s="43"/>
    </row>
    <row r="211" spans="1:8" s="30" customFormat="1" ht="20.25">
      <c r="A211" s="50"/>
      <c r="B211" s="79"/>
      <c r="C211" s="67"/>
      <c r="D211" s="80"/>
      <c r="E211" s="67"/>
      <c r="F211" s="72"/>
      <c r="G211" s="28"/>
      <c r="H211" s="43"/>
    </row>
    <row r="212" spans="1:8" s="30" customFormat="1" ht="20.25">
      <c r="A212" s="50"/>
      <c r="B212" s="70"/>
      <c r="C212" s="80"/>
      <c r="D212" s="67"/>
      <c r="E212" s="80"/>
      <c r="F212" s="81"/>
      <c r="G212" s="28"/>
      <c r="H212" s="43"/>
    </row>
    <row r="213" spans="1:8" s="30" customFormat="1" ht="20.25">
      <c r="A213" s="50"/>
      <c r="B213" s="79"/>
      <c r="C213" s="60"/>
      <c r="D213" s="80"/>
      <c r="E213" s="60"/>
      <c r="F213" s="83"/>
      <c r="G213" s="28"/>
      <c r="H213" s="43"/>
    </row>
    <row r="214" spans="1:8" s="30" customFormat="1" ht="20.25">
      <c r="A214" s="50"/>
      <c r="B214" s="75"/>
      <c r="C214" s="60"/>
      <c r="D214" s="60"/>
      <c r="E214" s="62"/>
      <c r="F214" s="83"/>
      <c r="G214" s="28"/>
      <c r="H214" s="43"/>
    </row>
    <row r="215" spans="1:8" s="30" customFormat="1" ht="20.25">
      <c r="A215" s="31"/>
      <c r="B215" s="75"/>
      <c r="C215" s="80"/>
      <c r="D215" s="60"/>
      <c r="E215" s="80"/>
      <c r="F215" s="81"/>
      <c r="G215" s="28"/>
      <c r="H215" s="43"/>
    </row>
    <row r="216" spans="1:8" s="30" customFormat="1" ht="20.25">
      <c r="A216" s="31"/>
      <c r="B216" s="79"/>
      <c r="C216" s="67"/>
      <c r="D216" s="100"/>
      <c r="E216" s="67"/>
      <c r="F216" s="72"/>
      <c r="G216" s="28"/>
      <c r="H216" s="43"/>
    </row>
    <row r="217" spans="1:8" s="30" customFormat="1" ht="20.25">
      <c r="A217" s="31"/>
      <c r="B217" s="76"/>
      <c r="C217" s="60"/>
      <c r="D217" s="60"/>
      <c r="E217" s="62"/>
      <c r="F217" s="83"/>
      <c r="G217" s="28"/>
      <c r="H217" s="43"/>
    </row>
    <row r="218" spans="1:8" s="30" customFormat="1" ht="20.25">
      <c r="A218" s="31"/>
      <c r="B218" s="82"/>
      <c r="C218" s="60"/>
      <c r="D218" s="60"/>
      <c r="E218" s="62"/>
      <c r="F218" s="83"/>
      <c r="G218" s="28"/>
      <c r="H218" s="43"/>
    </row>
    <row r="219" spans="1:8" s="30" customFormat="1" ht="20.25">
      <c r="A219" s="31"/>
      <c r="B219" s="82"/>
      <c r="C219" s="60"/>
      <c r="D219" s="60"/>
      <c r="E219" s="67"/>
      <c r="F219" s="72"/>
      <c r="G219" s="28"/>
      <c r="H219" s="43"/>
    </row>
    <row r="220" spans="1:8" s="30" customFormat="1" ht="20.25">
      <c r="A220" s="50"/>
      <c r="B220" s="79"/>
      <c r="C220" s="60"/>
      <c r="D220" s="60"/>
      <c r="E220" s="60"/>
      <c r="F220" s="83"/>
      <c r="G220" s="28"/>
      <c r="H220" s="43"/>
    </row>
    <row r="221" spans="1:8" s="30" customFormat="1" ht="20.25">
      <c r="A221" s="50"/>
      <c r="B221" s="75"/>
      <c r="C221" s="62"/>
      <c r="D221" s="60"/>
      <c r="E221" s="62"/>
      <c r="F221" s="83"/>
      <c r="G221" s="28"/>
      <c r="H221" s="43"/>
    </row>
    <row r="222" spans="1:8" s="30" customFormat="1" ht="20.25">
      <c r="A222" s="31"/>
      <c r="B222" s="82"/>
      <c r="C222" s="62"/>
      <c r="D222" s="62"/>
      <c r="E222" s="62"/>
      <c r="F222" s="83"/>
      <c r="G222" s="28"/>
      <c r="H222" s="43"/>
    </row>
    <row r="223" spans="1:8" s="30" customFormat="1" ht="20.25">
      <c r="A223" s="31"/>
      <c r="B223" s="82"/>
      <c r="C223" s="62"/>
      <c r="D223" s="62"/>
      <c r="E223" s="62"/>
      <c r="F223" s="83"/>
      <c r="G223" s="28"/>
      <c r="H223" s="43"/>
    </row>
    <row r="224" spans="1:8" s="30" customFormat="1" ht="20.25">
      <c r="A224" s="31"/>
      <c r="B224" s="82"/>
      <c r="C224" s="80"/>
      <c r="D224" s="62"/>
      <c r="E224" s="80"/>
      <c r="F224" s="81"/>
      <c r="G224" s="28"/>
      <c r="H224" s="43"/>
    </row>
    <row r="225" spans="1:8" s="30" customFormat="1" ht="20.25">
      <c r="A225" s="31"/>
      <c r="B225" s="79"/>
      <c r="C225" s="67"/>
      <c r="D225" s="80"/>
      <c r="E225" s="67"/>
      <c r="F225" s="72"/>
      <c r="G225" s="28"/>
      <c r="H225" s="43"/>
    </row>
    <row r="226" spans="1:8" s="30" customFormat="1" ht="20.25">
      <c r="A226" s="31"/>
      <c r="B226" s="73"/>
      <c r="C226" s="60"/>
      <c r="D226" s="67"/>
      <c r="E226" s="60"/>
      <c r="F226" s="74"/>
      <c r="G226" s="28"/>
      <c r="H226" s="43"/>
    </row>
    <row r="227" spans="1:8" s="30" customFormat="1" ht="20.25">
      <c r="A227" s="50"/>
      <c r="B227" s="75"/>
      <c r="C227" s="62"/>
      <c r="D227" s="60"/>
      <c r="E227" s="62"/>
      <c r="F227" s="63"/>
      <c r="G227" s="28"/>
      <c r="H227" s="43"/>
    </row>
    <row r="228" spans="1:8" s="30" customFormat="1" ht="20.25">
      <c r="A228" s="32"/>
      <c r="B228" s="82"/>
      <c r="C228" s="62"/>
      <c r="D228" s="62"/>
      <c r="E228" s="62"/>
      <c r="F228" s="63"/>
      <c r="G228" s="28"/>
      <c r="H228" s="43"/>
    </row>
    <row r="229" spans="1:8" s="30" customFormat="1" ht="20.25">
      <c r="A229" s="31"/>
      <c r="B229" s="82"/>
      <c r="C229" s="67"/>
      <c r="D229" s="62"/>
      <c r="E229" s="67"/>
      <c r="F229" s="72"/>
      <c r="G229" s="28"/>
      <c r="H229" s="43"/>
    </row>
    <row r="230" spans="1:8" s="30" customFormat="1" ht="20.25">
      <c r="A230" s="33"/>
      <c r="B230" s="51"/>
      <c r="C230" s="67"/>
      <c r="D230" s="67"/>
      <c r="E230" s="67"/>
      <c r="F230" s="72"/>
      <c r="G230" s="28"/>
      <c r="H230" s="43"/>
    </row>
    <row r="231" spans="1:8" s="30" customFormat="1" ht="20.25">
      <c r="A231" s="33"/>
      <c r="B231" s="51"/>
      <c r="C231" s="67"/>
      <c r="D231" s="67"/>
      <c r="E231" s="67"/>
      <c r="F231" s="72"/>
      <c r="G231" s="28"/>
      <c r="H231" s="43"/>
    </row>
    <row r="232" spans="1:8" s="30" customFormat="1" ht="20.25">
      <c r="A232" s="33"/>
      <c r="B232" s="51"/>
      <c r="C232" s="67"/>
      <c r="D232" s="67"/>
      <c r="E232" s="67"/>
      <c r="F232" s="72"/>
      <c r="G232" s="28"/>
      <c r="H232" s="43"/>
    </row>
    <row r="233" spans="1:8" s="30" customFormat="1" ht="20.25">
      <c r="A233" s="33"/>
      <c r="B233" s="51"/>
      <c r="C233" s="67"/>
      <c r="D233" s="67"/>
      <c r="E233" s="67"/>
      <c r="F233" s="72"/>
      <c r="G233" s="28"/>
      <c r="H233" s="43"/>
    </row>
    <row r="234" spans="1:8" s="30" customFormat="1" ht="20.25">
      <c r="A234" s="33"/>
      <c r="B234" s="51"/>
      <c r="C234" s="67"/>
      <c r="D234" s="67"/>
      <c r="E234" s="67"/>
      <c r="F234" s="72"/>
      <c r="G234" s="28"/>
      <c r="H234" s="43"/>
    </row>
    <row r="235" spans="1:8" s="30" customFormat="1" ht="20.25">
      <c r="A235" s="33"/>
      <c r="B235" s="51"/>
      <c r="C235" s="67"/>
      <c r="D235" s="67"/>
      <c r="E235" s="67"/>
      <c r="F235" s="72"/>
      <c r="G235" s="28"/>
      <c r="H235" s="43"/>
    </row>
    <row r="236" spans="1:8" s="30" customFormat="1" ht="20.25">
      <c r="A236" s="33"/>
      <c r="B236" s="101"/>
      <c r="C236" s="67"/>
      <c r="D236" s="67"/>
      <c r="E236" s="67"/>
      <c r="F236" s="72"/>
      <c r="G236" s="28"/>
      <c r="H236" s="43"/>
    </row>
    <row r="237" spans="1:8" s="30" customFormat="1" ht="20.25">
      <c r="A237" s="33"/>
      <c r="B237" s="51"/>
      <c r="C237" s="60"/>
      <c r="D237" s="67"/>
      <c r="E237" s="60"/>
      <c r="F237" s="74"/>
      <c r="G237" s="28"/>
      <c r="H237" s="43"/>
    </row>
    <row r="238" spans="1:9" s="30" customFormat="1" ht="20.25">
      <c r="A238" s="50"/>
      <c r="B238" s="75"/>
      <c r="C238" s="60"/>
      <c r="D238" s="60"/>
      <c r="E238" s="60"/>
      <c r="F238" s="74"/>
      <c r="G238" s="28"/>
      <c r="H238" s="28"/>
      <c r="I238" s="47"/>
    </row>
    <row r="239" spans="1:8" s="30" customFormat="1" ht="20.25">
      <c r="A239" s="50"/>
      <c r="B239" s="75"/>
      <c r="C239" s="60"/>
      <c r="D239" s="60"/>
      <c r="E239" s="60"/>
      <c r="F239" s="74"/>
      <c r="G239" s="28"/>
      <c r="H239" s="43"/>
    </row>
    <row r="240" spans="1:8" s="30" customFormat="1" ht="20.25">
      <c r="A240" s="50"/>
      <c r="B240" s="75"/>
      <c r="C240" s="67"/>
      <c r="D240" s="60"/>
      <c r="E240" s="67"/>
      <c r="F240" s="72"/>
      <c r="G240" s="28"/>
      <c r="H240" s="43"/>
    </row>
    <row r="241" spans="1:8" s="30" customFormat="1" ht="20.25">
      <c r="A241" s="50"/>
      <c r="B241" s="51"/>
      <c r="C241" s="67"/>
      <c r="D241" s="67"/>
      <c r="E241" s="67"/>
      <c r="F241" s="72"/>
      <c r="G241" s="28"/>
      <c r="H241" s="43"/>
    </row>
    <row r="242" spans="1:8" s="30" customFormat="1" ht="20.25">
      <c r="A242" s="50"/>
      <c r="B242" s="51"/>
      <c r="C242" s="60"/>
      <c r="D242" s="67"/>
      <c r="E242" s="60"/>
      <c r="F242" s="74"/>
      <c r="G242" s="28"/>
      <c r="H242" s="43"/>
    </row>
    <row r="243" spans="1:8" s="30" customFormat="1" ht="20.25">
      <c r="A243" s="50"/>
      <c r="B243" s="75"/>
      <c r="C243" s="67"/>
      <c r="D243" s="60"/>
      <c r="E243" s="67"/>
      <c r="F243" s="72"/>
      <c r="G243" s="28"/>
      <c r="H243" s="43"/>
    </row>
    <row r="244" spans="1:8" s="30" customFormat="1" ht="20.25">
      <c r="A244" s="50"/>
      <c r="B244" s="51"/>
      <c r="C244" s="67"/>
      <c r="D244" s="67"/>
      <c r="E244" s="67"/>
      <c r="F244" s="72"/>
      <c r="G244" s="28"/>
      <c r="H244" s="43"/>
    </row>
    <row r="245" spans="1:8" s="30" customFormat="1" ht="20.25">
      <c r="A245" s="50"/>
      <c r="B245" s="51"/>
      <c r="C245" s="67"/>
      <c r="D245" s="67"/>
      <c r="E245" s="67"/>
      <c r="F245" s="72"/>
      <c r="G245" s="28"/>
      <c r="H245" s="43"/>
    </row>
    <row r="246" spans="1:8" s="30" customFormat="1" ht="20.25">
      <c r="A246" s="50"/>
      <c r="B246" s="51"/>
      <c r="C246" s="62"/>
      <c r="D246" s="67"/>
      <c r="E246" s="62"/>
      <c r="F246" s="83"/>
      <c r="G246" s="28"/>
      <c r="H246" s="43"/>
    </row>
    <row r="247" spans="1:8" s="30" customFormat="1" ht="20.25">
      <c r="A247" s="50"/>
      <c r="B247" s="82"/>
      <c r="C247" s="80"/>
      <c r="D247" s="62"/>
      <c r="E247" s="80"/>
      <c r="F247" s="81"/>
      <c r="G247" s="28"/>
      <c r="H247" s="43"/>
    </row>
    <row r="248" spans="1:8" s="30" customFormat="1" ht="20.25">
      <c r="A248" s="50"/>
      <c r="B248" s="79"/>
      <c r="C248" s="67"/>
      <c r="D248" s="80"/>
      <c r="E248" s="67"/>
      <c r="F248" s="72"/>
      <c r="G248" s="28"/>
      <c r="H248" s="43"/>
    </row>
    <row r="249" spans="1:8" s="30" customFormat="1" ht="20.25">
      <c r="A249" s="50"/>
      <c r="B249" s="76"/>
      <c r="C249" s="67"/>
      <c r="D249" s="67"/>
      <c r="E249" s="67"/>
      <c r="F249" s="72"/>
      <c r="G249" s="28"/>
      <c r="H249" s="43"/>
    </row>
    <row r="250" spans="1:8" s="30" customFormat="1" ht="20.25">
      <c r="A250" s="50"/>
      <c r="B250" s="76"/>
      <c r="C250" s="56"/>
      <c r="D250" s="67"/>
      <c r="E250" s="56"/>
      <c r="F250" s="85"/>
      <c r="G250" s="28"/>
      <c r="H250" s="43"/>
    </row>
    <row r="251" spans="1:8" s="30" customFormat="1" ht="20.25">
      <c r="A251" s="33"/>
      <c r="B251" s="84"/>
      <c r="C251" s="62"/>
      <c r="D251" s="56"/>
      <c r="E251" s="62"/>
      <c r="F251" s="83"/>
      <c r="G251" s="22"/>
      <c r="H251" s="46"/>
    </row>
    <row r="252" spans="1:8" s="30" customFormat="1" ht="20.25">
      <c r="A252" s="33"/>
      <c r="B252" s="82"/>
      <c r="C252" s="80"/>
      <c r="D252" s="62"/>
      <c r="E252" s="80"/>
      <c r="F252" s="81"/>
      <c r="G252" s="22"/>
      <c r="H252" s="46"/>
    </row>
    <row r="253" spans="1:7" s="15" customFormat="1" ht="20.25">
      <c r="A253" s="33"/>
      <c r="B253" s="79"/>
      <c r="C253" s="86"/>
      <c r="D253" s="80"/>
      <c r="E253" s="86"/>
      <c r="F253" s="87"/>
      <c r="G253" s="28"/>
    </row>
    <row r="254" spans="1:7" s="15" customFormat="1" ht="20.25">
      <c r="A254" s="33"/>
      <c r="B254" s="82"/>
      <c r="C254" s="89"/>
      <c r="D254" s="86"/>
      <c r="E254" s="89"/>
      <c r="F254" s="83"/>
      <c r="G254" s="28"/>
    </row>
    <row r="255" spans="1:7" s="15" customFormat="1" ht="20.25">
      <c r="A255" s="50"/>
      <c r="B255" s="88"/>
      <c r="C255" s="90"/>
      <c r="D255" s="89"/>
      <c r="E255" s="90"/>
      <c r="F255" s="87"/>
      <c r="G255" s="28"/>
    </row>
    <row r="256" spans="1:7" s="15" customFormat="1" ht="20.25">
      <c r="A256" s="33"/>
      <c r="B256" s="77"/>
      <c r="C256" s="54"/>
      <c r="D256" s="90"/>
      <c r="E256" s="54"/>
      <c r="F256" s="83"/>
      <c r="G256" s="28"/>
    </row>
    <row r="257" spans="1:7" s="9" customFormat="1" ht="20.25">
      <c r="A257" s="32"/>
      <c r="B257" s="88"/>
      <c r="C257" s="65"/>
      <c r="D257" s="54"/>
      <c r="E257" s="65"/>
      <c r="F257" s="83"/>
      <c r="G257" s="28"/>
    </row>
    <row r="258" spans="1:7" s="15" customFormat="1" ht="20.25">
      <c r="A258" s="32"/>
      <c r="B258" s="91"/>
      <c r="C258" s="65"/>
      <c r="D258" s="65"/>
      <c r="E258" s="65"/>
      <c r="F258" s="72"/>
      <c r="G258" s="28"/>
    </row>
    <row r="259" spans="1:7" s="15" customFormat="1" ht="20.25">
      <c r="A259" s="32"/>
      <c r="B259" s="91"/>
      <c r="C259" s="69"/>
      <c r="D259" s="65"/>
      <c r="E259" s="69"/>
      <c r="F259" s="72"/>
      <c r="G259" s="28"/>
    </row>
    <row r="260" spans="1:7" s="15" customFormat="1" ht="20.25">
      <c r="A260" s="31"/>
      <c r="B260" s="92"/>
      <c r="C260" s="65"/>
      <c r="D260" s="69"/>
      <c r="E260" s="65"/>
      <c r="F260" s="72"/>
      <c r="G260" s="28"/>
    </row>
    <row r="261" spans="1:7" s="15" customFormat="1" ht="20.25">
      <c r="A261" s="32"/>
      <c r="B261" s="91"/>
      <c r="C261" s="69"/>
      <c r="D261" s="65"/>
      <c r="E261" s="69"/>
      <c r="F261" s="72"/>
      <c r="G261" s="28"/>
    </row>
    <row r="262" spans="1:7" s="9" customFormat="1" ht="20.25">
      <c r="A262" s="31"/>
      <c r="B262" s="92"/>
      <c r="C262" s="65"/>
      <c r="D262" s="69"/>
      <c r="E262" s="65"/>
      <c r="F262" s="83"/>
      <c r="G262" s="28"/>
    </row>
    <row r="263" spans="1:7" s="15" customFormat="1" ht="20.25">
      <c r="A263" s="32"/>
      <c r="B263" s="91"/>
      <c r="C263" s="65"/>
      <c r="D263" s="65"/>
      <c r="E263" s="65"/>
      <c r="F263" s="83"/>
      <c r="G263" s="28"/>
    </row>
    <row r="264" spans="1:7" s="15" customFormat="1" ht="20.25">
      <c r="A264" s="32"/>
      <c r="B264" s="91"/>
      <c r="C264" s="69"/>
      <c r="D264" s="65"/>
      <c r="E264" s="69"/>
      <c r="F264" s="72"/>
      <c r="G264" s="28"/>
    </row>
    <row r="265" spans="1:7" s="15" customFormat="1" ht="20.25">
      <c r="A265" s="31"/>
      <c r="B265" s="92"/>
      <c r="C265" s="65"/>
      <c r="D265" s="69"/>
      <c r="E265" s="65"/>
      <c r="F265" s="83"/>
      <c r="G265" s="28"/>
    </row>
    <row r="266" spans="1:7" s="15" customFormat="1" ht="20.25">
      <c r="A266" s="32"/>
      <c r="B266" s="91"/>
      <c r="C266" s="69"/>
      <c r="D266" s="65"/>
      <c r="E266" s="69"/>
      <c r="F266" s="72"/>
      <c r="G266" s="28"/>
    </row>
    <row r="267" spans="1:7" s="9" customFormat="1" ht="20.25">
      <c r="A267" s="31"/>
      <c r="B267" s="92"/>
      <c r="C267" s="65"/>
      <c r="D267" s="69"/>
      <c r="E267" s="65"/>
      <c r="F267" s="83"/>
      <c r="G267" s="28"/>
    </row>
    <row r="268" spans="1:7" s="9" customFormat="1" ht="20.25">
      <c r="A268" s="32"/>
      <c r="B268" s="91"/>
      <c r="C268" s="69"/>
      <c r="D268" s="65"/>
      <c r="E268" s="69"/>
      <c r="F268" s="72"/>
      <c r="G268" s="28"/>
    </row>
    <row r="269" spans="1:7" s="9" customFormat="1" ht="20.25">
      <c r="A269" s="31"/>
      <c r="B269" s="92"/>
      <c r="C269" s="69"/>
      <c r="D269" s="69"/>
      <c r="E269" s="69"/>
      <c r="F269" s="72"/>
      <c r="G269" s="28"/>
    </row>
    <row r="270" spans="1:7" s="9" customFormat="1" ht="20.25">
      <c r="A270" s="31"/>
      <c r="B270" s="92"/>
      <c r="C270" s="69"/>
      <c r="D270" s="69"/>
      <c r="E270" s="69"/>
      <c r="F270" s="72"/>
      <c r="G270" s="28"/>
    </row>
    <row r="271" spans="1:7" s="29" customFormat="1" ht="20.25">
      <c r="A271" s="31"/>
      <c r="B271" s="92"/>
      <c r="C271" s="69"/>
      <c r="D271" s="69"/>
      <c r="E271" s="69"/>
      <c r="F271" s="72"/>
      <c r="G271" s="28"/>
    </row>
    <row r="272" spans="1:7" s="15" customFormat="1" ht="20.25">
      <c r="A272" s="31"/>
      <c r="B272" s="92"/>
      <c r="C272" s="56"/>
      <c r="D272" s="69"/>
      <c r="E272" s="56"/>
      <c r="F272" s="72"/>
      <c r="G272" s="28"/>
    </row>
    <row r="273" spans="1:7" s="15" customFormat="1" ht="20.25">
      <c r="A273" s="33"/>
      <c r="B273" s="77"/>
      <c r="C273" s="56"/>
      <c r="D273" s="56"/>
      <c r="E273" s="56"/>
      <c r="F273" s="72"/>
      <c r="G273" s="28"/>
    </row>
    <row r="274" spans="1:7" s="9" customFormat="1" ht="20.25">
      <c r="A274" s="33"/>
      <c r="B274" s="77"/>
      <c r="C274" s="65"/>
      <c r="D274" s="56"/>
      <c r="E274" s="65"/>
      <c r="F274" s="72"/>
      <c r="G274" s="28"/>
    </row>
    <row r="275" spans="1:7" s="15" customFormat="1" ht="20.25">
      <c r="A275" s="32"/>
      <c r="B275" s="93"/>
      <c r="C275" s="65"/>
      <c r="D275" s="65"/>
      <c r="E275" s="65"/>
      <c r="F275" s="83"/>
      <c r="G275" s="28"/>
    </row>
    <row r="276" spans="1:7" s="15" customFormat="1" ht="20.25">
      <c r="A276" s="32"/>
      <c r="B276" s="93"/>
      <c r="C276" s="56"/>
      <c r="D276" s="65"/>
      <c r="E276" s="56"/>
      <c r="F276" s="72"/>
      <c r="G276" s="28"/>
    </row>
    <row r="277" spans="1:7" s="15" customFormat="1" ht="20.25">
      <c r="A277" s="33"/>
      <c r="B277" s="94"/>
      <c r="C277" s="56"/>
      <c r="D277" s="56"/>
      <c r="E277" s="56"/>
      <c r="F277" s="72"/>
      <c r="G277" s="28"/>
    </row>
    <row r="278" spans="1:7" s="15" customFormat="1" ht="20.25">
      <c r="A278" s="33"/>
      <c r="B278" s="94"/>
      <c r="C278" s="56"/>
      <c r="D278" s="56"/>
      <c r="E278" s="56"/>
      <c r="F278" s="72"/>
      <c r="G278" s="28"/>
    </row>
    <row r="279" spans="1:7" s="15" customFormat="1" ht="20.25">
      <c r="A279" s="33"/>
      <c r="B279" s="94"/>
      <c r="C279" s="65"/>
      <c r="D279" s="56"/>
      <c r="E279" s="65"/>
      <c r="F279" s="83"/>
      <c r="G279" s="28"/>
    </row>
    <row r="280" spans="1:7" s="15" customFormat="1" ht="20.25">
      <c r="A280" s="32"/>
      <c r="B280" s="93"/>
      <c r="C280" s="56"/>
      <c r="D280" s="65"/>
      <c r="E280" s="56"/>
      <c r="F280" s="72"/>
      <c r="G280" s="28"/>
    </row>
    <row r="281" spans="1:7" s="15" customFormat="1" ht="20.25">
      <c r="A281" s="33"/>
      <c r="B281" s="94"/>
      <c r="C281" s="56"/>
      <c r="D281" s="56"/>
      <c r="E281" s="56"/>
      <c r="F281" s="72"/>
      <c r="G281" s="28"/>
    </row>
    <row r="282" spans="1:7" s="15" customFormat="1" ht="20.25">
      <c r="A282" s="33"/>
      <c r="B282" s="94"/>
      <c r="C282" s="69"/>
      <c r="D282" s="56"/>
      <c r="E282" s="69"/>
      <c r="F282" s="72"/>
      <c r="G282" s="28"/>
    </row>
    <row r="283" spans="1:7" s="15" customFormat="1" ht="20.25">
      <c r="A283" s="31"/>
      <c r="B283" s="94"/>
      <c r="C283" s="65"/>
      <c r="D283" s="69"/>
      <c r="E283" s="65"/>
      <c r="F283" s="83"/>
      <c r="G283" s="28"/>
    </row>
    <row r="284" spans="1:7" s="9" customFormat="1" ht="20.25">
      <c r="A284" s="32"/>
      <c r="B284" s="93"/>
      <c r="C284" s="65"/>
      <c r="D284" s="65"/>
      <c r="E284" s="65"/>
      <c r="F284" s="83"/>
      <c r="G284" s="28"/>
    </row>
    <row r="285" spans="1:7" s="15" customFormat="1" ht="20.25">
      <c r="A285" s="32"/>
      <c r="B285" s="93"/>
      <c r="C285" s="56"/>
      <c r="D285" s="65"/>
      <c r="E285" s="56"/>
      <c r="F285" s="72"/>
      <c r="G285" s="28"/>
    </row>
    <row r="286" spans="1:7" s="15" customFormat="1" ht="20.25">
      <c r="A286" s="33"/>
      <c r="B286" s="95"/>
      <c r="C286" s="56"/>
      <c r="D286" s="56"/>
      <c r="E286" s="56"/>
      <c r="F286" s="72"/>
      <c r="G286" s="28"/>
    </row>
    <row r="287" spans="1:7" s="15" customFormat="1" ht="20.25">
      <c r="A287" s="33"/>
      <c r="B287" s="95"/>
      <c r="C287" s="56"/>
      <c r="D287" s="56"/>
      <c r="E287" s="56"/>
      <c r="F287" s="72"/>
      <c r="G287" s="28"/>
    </row>
    <row r="288" spans="1:7" s="15" customFormat="1" ht="20.25">
      <c r="A288" s="33"/>
      <c r="B288" s="95"/>
      <c r="C288" s="56"/>
      <c r="D288" s="56"/>
      <c r="E288" s="56"/>
      <c r="F288" s="72"/>
      <c r="G288" s="28"/>
    </row>
    <row r="289" spans="1:7" s="15" customFormat="1" ht="20.25">
      <c r="A289" s="33"/>
      <c r="B289" s="95"/>
      <c r="C289" s="56"/>
      <c r="D289" s="56"/>
      <c r="E289" s="56"/>
      <c r="F289" s="72"/>
      <c r="G289" s="28"/>
    </row>
    <row r="290" spans="1:7" s="9" customFormat="1" ht="20.25">
      <c r="A290" s="33"/>
      <c r="B290" s="95"/>
      <c r="C290" s="65"/>
      <c r="D290" s="56"/>
      <c r="E290" s="65"/>
      <c r="F290" s="83"/>
      <c r="G290" s="28"/>
    </row>
    <row r="291" spans="1:7" s="9" customFormat="1" ht="20.25">
      <c r="A291" s="32"/>
      <c r="B291" s="93"/>
      <c r="C291" s="65"/>
      <c r="D291" s="65"/>
      <c r="E291" s="65"/>
      <c r="F291" s="83"/>
      <c r="G291" s="28"/>
    </row>
    <row r="292" spans="1:7" s="15" customFormat="1" ht="20.25">
      <c r="A292" s="32"/>
      <c r="B292" s="93"/>
      <c r="C292" s="56"/>
      <c r="D292" s="65"/>
      <c r="E292" s="56"/>
      <c r="F292" s="72"/>
      <c r="G292" s="28"/>
    </row>
    <row r="293" spans="1:7" s="15" customFormat="1" ht="20.25">
      <c r="A293" s="33"/>
      <c r="B293" s="96"/>
      <c r="C293" s="56"/>
      <c r="D293" s="56"/>
      <c r="E293" s="56"/>
      <c r="F293" s="72"/>
      <c r="G293" s="28"/>
    </row>
    <row r="294" spans="1:7" s="15" customFormat="1" ht="20.25">
      <c r="A294" s="33"/>
      <c r="B294" s="94"/>
      <c r="C294" s="56"/>
      <c r="D294" s="56"/>
      <c r="E294" s="56"/>
      <c r="F294" s="72"/>
      <c r="G294" s="28"/>
    </row>
    <row r="295" spans="1:7" s="15" customFormat="1" ht="20.25">
      <c r="A295" s="33"/>
      <c r="B295" s="94"/>
      <c r="C295" s="56"/>
      <c r="D295" s="56"/>
      <c r="E295" s="56"/>
      <c r="F295" s="72"/>
      <c r="G295" s="28"/>
    </row>
    <row r="296" spans="1:7" s="9" customFormat="1" ht="20.25">
      <c r="A296" s="33"/>
      <c r="B296" s="94"/>
      <c r="C296" s="65"/>
      <c r="D296" s="56"/>
      <c r="E296" s="65"/>
      <c r="F296" s="83"/>
      <c r="G296" s="28"/>
    </row>
    <row r="297" spans="1:7" s="15" customFormat="1" ht="20.25">
      <c r="A297" s="32"/>
      <c r="B297" s="93"/>
      <c r="C297" s="56"/>
      <c r="D297" s="65"/>
      <c r="E297" s="56"/>
      <c r="F297" s="72"/>
      <c r="G297" s="28"/>
    </row>
    <row r="298" spans="1:7" s="15" customFormat="1" ht="20.25">
      <c r="A298" s="33"/>
      <c r="B298" s="96"/>
      <c r="C298" s="56"/>
      <c r="D298" s="56"/>
      <c r="E298" s="56"/>
      <c r="F298" s="72"/>
      <c r="G298" s="28"/>
    </row>
    <row r="299" spans="1:7" s="15" customFormat="1" ht="20.25">
      <c r="A299" s="33"/>
      <c r="B299" s="96"/>
      <c r="C299" s="65"/>
      <c r="D299" s="56"/>
      <c r="E299" s="65"/>
      <c r="F299" s="72"/>
      <c r="G299" s="28"/>
    </row>
    <row r="300" spans="1:7" s="15" customFormat="1" ht="20.25">
      <c r="A300" s="32"/>
      <c r="B300" s="93"/>
      <c r="C300" s="65"/>
      <c r="D300" s="65"/>
      <c r="E300" s="65"/>
      <c r="F300" s="83"/>
      <c r="G300" s="28"/>
    </row>
    <row r="301" spans="1:7" s="15" customFormat="1" ht="20.25">
      <c r="A301" s="32"/>
      <c r="B301" s="93"/>
      <c r="C301" s="56"/>
      <c r="D301" s="65"/>
      <c r="E301" s="56"/>
      <c r="F301" s="72"/>
      <c r="G301" s="28"/>
    </row>
    <row r="302" spans="1:7" s="15" customFormat="1" ht="20.25">
      <c r="A302" s="33"/>
      <c r="B302" s="94"/>
      <c r="C302" s="56"/>
      <c r="D302" s="56"/>
      <c r="E302" s="56"/>
      <c r="F302" s="72"/>
      <c r="G302" s="28"/>
    </row>
    <row r="303" spans="1:7" s="15" customFormat="1" ht="20.25">
      <c r="A303" s="33"/>
      <c r="B303" s="94"/>
      <c r="C303" s="56"/>
      <c r="D303" s="56"/>
      <c r="E303" s="56"/>
      <c r="F303" s="72"/>
      <c r="G303" s="28"/>
    </row>
    <row r="304" spans="1:7" s="15" customFormat="1" ht="20.25">
      <c r="A304" s="33"/>
      <c r="B304" s="94"/>
      <c r="C304" s="56"/>
      <c r="D304" s="56"/>
      <c r="E304" s="56"/>
      <c r="F304" s="72"/>
      <c r="G304" s="28"/>
    </row>
    <row r="305" spans="1:7" s="15" customFormat="1" ht="20.25">
      <c r="A305" s="33"/>
      <c r="B305" s="94"/>
      <c r="C305" s="56"/>
      <c r="D305" s="56"/>
      <c r="E305" s="56"/>
      <c r="F305" s="72"/>
      <c r="G305" s="28"/>
    </row>
    <row r="306" spans="1:7" s="15" customFormat="1" ht="20.25">
      <c r="A306" s="33"/>
      <c r="B306" s="94"/>
      <c r="C306" s="56"/>
      <c r="D306" s="56"/>
      <c r="E306" s="56"/>
      <c r="F306" s="72"/>
      <c r="G306" s="28"/>
    </row>
    <row r="307" spans="1:7" s="15" customFormat="1" ht="20.25">
      <c r="A307" s="33"/>
      <c r="B307" s="94"/>
      <c r="C307" s="56"/>
      <c r="D307" s="56"/>
      <c r="E307" s="56"/>
      <c r="F307" s="72"/>
      <c r="G307" s="28"/>
    </row>
    <row r="308" spans="1:7" s="15" customFormat="1" ht="20.25">
      <c r="A308" s="33"/>
      <c r="B308" s="94"/>
      <c r="C308" s="56"/>
      <c r="D308" s="56"/>
      <c r="E308" s="56"/>
      <c r="F308" s="72"/>
      <c r="G308" s="28"/>
    </row>
    <row r="309" spans="1:7" s="15" customFormat="1" ht="20.25">
      <c r="A309" s="33"/>
      <c r="B309" s="94"/>
      <c r="C309" s="56"/>
      <c r="D309" s="56"/>
      <c r="E309" s="56"/>
      <c r="F309" s="72"/>
      <c r="G309" s="28"/>
    </row>
    <row r="310" spans="1:7" s="15" customFormat="1" ht="20.25">
      <c r="A310" s="33"/>
      <c r="B310" s="94"/>
      <c r="C310" s="56"/>
      <c r="D310" s="56"/>
      <c r="E310" s="56"/>
      <c r="F310" s="72"/>
      <c r="G310" s="28"/>
    </row>
    <row r="311" spans="1:7" s="15" customFormat="1" ht="20.25">
      <c r="A311" s="33"/>
      <c r="B311" s="94"/>
      <c r="C311" s="56"/>
      <c r="D311" s="56"/>
      <c r="E311" s="56"/>
      <c r="F311" s="72"/>
      <c r="G311" s="28"/>
    </row>
    <row r="312" spans="1:7" s="15" customFormat="1" ht="20.25">
      <c r="A312" s="33"/>
      <c r="B312" s="94"/>
      <c r="C312" s="56"/>
      <c r="D312" s="56"/>
      <c r="E312" s="56"/>
      <c r="F312" s="72"/>
      <c r="G312" s="28"/>
    </row>
    <row r="313" spans="1:7" s="15" customFormat="1" ht="20.25">
      <c r="A313" s="33"/>
      <c r="B313" s="94"/>
      <c r="C313" s="56"/>
      <c r="D313" s="56"/>
      <c r="E313" s="56"/>
      <c r="F313" s="72"/>
      <c r="G313" s="28"/>
    </row>
    <row r="314" spans="1:7" s="15" customFormat="1" ht="20.25">
      <c r="A314" s="33"/>
      <c r="B314" s="94"/>
      <c r="C314" s="56"/>
      <c r="D314" s="56"/>
      <c r="E314" s="56"/>
      <c r="F314" s="72"/>
      <c r="G314" s="28"/>
    </row>
    <row r="315" spans="1:7" s="15" customFormat="1" ht="20.25">
      <c r="A315" s="33"/>
      <c r="B315" s="94"/>
      <c r="C315" s="56"/>
      <c r="D315" s="56"/>
      <c r="E315" s="56"/>
      <c r="F315" s="72"/>
      <c r="G315" s="28"/>
    </row>
    <row r="316" spans="1:7" s="15" customFormat="1" ht="20.25">
      <c r="A316" s="33"/>
      <c r="B316" s="94"/>
      <c r="C316" s="56"/>
      <c r="D316" s="56"/>
      <c r="E316" s="56"/>
      <c r="F316" s="72"/>
      <c r="G316" s="28"/>
    </row>
    <row r="317" spans="1:7" s="15" customFormat="1" ht="20.25">
      <c r="A317" s="33"/>
      <c r="B317" s="94"/>
      <c r="C317" s="56"/>
      <c r="D317" s="56"/>
      <c r="E317" s="56"/>
      <c r="F317" s="72"/>
      <c r="G317" s="28"/>
    </row>
    <row r="318" spans="1:7" s="15" customFormat="1" ht="20.25">
      <c r="A318" s="33"/>
      <c r="B318" s="94"/>
      <c r="C318" s="56"/>
      <c r="D318" s="56"/>
      <c r="E318" s="56"/>
      <c r="F318" s="72"/>
      <c r="G318" s="28"/>
    </row>
    <row r="319" spans="1:7" s="15" customFormat="1" ht="20.25">
      <c r="A319" s="33"/>
      <c r="B319" s="94"/>
      <c r="C319" s="56"/>
      <c r="D319" s="56"/>
      <c r="E319" s="56"/>
      <c r="F319" s="72"/>
      <c r="G319" s="28"/>
    </row>
    <row r="320" spans="1:7" s="15" customFormat="1" ht="20.25">
      <c r="A320" s="33"/>
      <c r="B320" s="94"/>
      <c r="C320" s="56"/>
      <c r="D320" s="56"/>
      <c r="E320" s="56"/>
      <c r="F320" s="72"/>
      <c r="G320" s="28"/>
    </row>
    <row r="321" spans="1:7" s="15" customFormat="1" ht="20.25">
      <c r="A321" s="33"/>
      <c r="B321" s="94"/>
      <c r="C321" s="56"/>
      <c r="D321" s="56"/>
      <c r="E321" s="56"/>
      <c r="F321" s="72"/>
      <c r="G321" s="28"/>
    </row>
    <row r="322" spans="1:7" s="15" customFormat="1" ht="20.25">
      <c r="A322" s="33"/>
      <c r="B322" s="94"/>
      <c r="C322" s="56"/>
      <c r="D322" s="56"/>
      <c r="E322" s="56"/>
      <c r="F322" s="72"/>
      <c r="G322" s="28"/>
    </row>
    <row r="323" spans="1:7" s="15" customFormat="1" ht="20.25">
      <c r="A323" s="33"/>
      <c r="B323" s="94"/>
      <c r="C323" s="56"/>
      <c r="D323" s="56"/>
      <c r="E323" s="56"/>
      <c r="F323" s="72"/>
      <c r="G323" s="28"/>
    </row>
    <row r="324" spans="1:7" s="15" customFormat="1" ht="20.25">
      <c r="A324" s="33"/>
      <c r="B324" s="94"/>
      <c r="C324" s="56"/>
      <c r="D324" s="56"/>
      <c r="E324" s="56"/>
      <c r="F324" s="72"/>
      <c r="G324" s="28"/>
    </row>
    <row r="325" spans="1:7" s="15" customFormat="1" ht="20.25">
      <c r="A325" s="33"/>
      <c r="B325" s="94"/>
      <c r="C325" s="56"/>
      <c r="D325" s="56"/>
      <c r="E325" s="56"/>
      <c r="F325" s="72"/>
      <c r="G325" s="28"/>
    </row>
    <row r="326" spans="1:7" s="15" customFormat="1" ht="20.25">
      <c r="A326" s="33"/>
      <c r="B326" s="94"/>
      <c r="C326" s="56"/>
      <c r="D326" s="56"/>
      <c r="E326" s="56"/>
      <c r="F326" s="72"/>
      <c r="G326" s="28"/>
    </row>
    <row r="327" spans="1:7" s="15" customFormat="1" ht="20.25">
      <c r="A327" s="33"/>
      <c r="B327" s="94"/>
      <c r="C327" s="56"/>
      <c r="D327" s="56"/>
      <c r="E327" s="56"/>
      <c r="F327" s="72"/>
      <c r="G327" s="28"/>
    </row>
    <row r="328" spans="1:7" s="15" customFormat="1" ht="20.25">
      <c r="A328" s="33"/>
      <c r="B328" s="94"/>
      <c r="C328" s="56"/>
      <c r="D328" s="56"/>
      <c r="E328" s="56"/>
      <c r="F328" s="72"/>
      <c r="G328" s="28"/>
    </row>
    <row r="329" spans="1:7" s="15" customFormat="1" ht="20.25">
      <c r="A329" s="33"/>
      <c r="B329" s="94"/>
      <c r="C329" s="56"/>
      <c r="D329" s="56"/>
      <c r="E329" s="56"/>
      <c r="F329" s="72"/>
      <c r="G329" s="28"/>
    </row>
    <row r="330" spans="1:7" s="15" customFormat="1" ht="20.25">
      <c r="A330" s="33"/>
      <c r="B330" s="94"/>
      <c r="C330" s="56"/>
      <c r="D330" s="56"/>
      <c r="E330" s="56"/>
      <c r="F330" s="72"/>
      <c r="G330" s="28"/>
    </row>
    <row r="331" spans="1:7" s="15" customFormat="1" ht="20.25">
      <c r="A331" s="33"/>
      <c r="B331" s="94"/>
      <c r="C331" s="56"/>
      <c r="D331" s="56"/>
      <c r="E331" s="56"/>
      <c r="F331" s="72"/>
      <c r="G331" s="28"/>
    </row>
    <row r="332" spans="1:7" s="15" customFormat="1" ht="20.25">
      <c r="A332" s="33"/>
      <c r="B332" s="94"/>
      <c r="C332" s="56"/>
      <c r="D332" s="56"/>
      <c r="E332" s="56"/>
      <c r="F332" s="72"/>
      <c r="G332" s="28"/>
    </row>
    <row r="333" spans="1:7" s="15" customFormat="1" ht="20.25">
      <c r="A333" s="33"/>
      <c r="B333" s="94"/>
      <c r="C333" s="56"/>
      <c r="D333" s="56"/>
      <c r="E333" s="56"/>
      <c r="F333" s="72"/>
      <c r="G333" s="28"/>
    </row>
    <row r="334" spans="1:7" s="15" customFormat="1" ht="20.25">
      <c r="A334" s="33"/>
      <c r="B334" s="94"/>
      <c r="C334" s="56"/>
      <c r="D334" s="56"/>
      <c r="E334" s="56"/>
      <c r="F334" s="72"/>
      <c r="G334" s="28"/>
    </row>
    <row r="335" spans="1:7" s="15" customFormat="1" ht="20.25">
      <c r="A335" s="33"/>
      <c r="B335" s="94"/>
      <c r="C335" s="56"/>
      <c r="D335" s="56"/>
      <c r="E335" s="56"/>
      <c r="F335" s="72"/>
      <c r="G335" s="28"/>
    </row>
    <row r="336" spans="1:7" s="15" customFormat="1" ht="20.25">
      <c r="A336" s="33"/>
      <c r="B336" s="94"/>
      <c r="C336" s="56"/>
      <c r="D336" s="56"/>
      <c r="E336" s="56"/>
      <c r="F336" s="72"/>
      <c r="G336" s="28"/>
    </row>
    <row r="337" spans="1:7" s="15" customFormat="1" ht="20.25">
      <c r="A337" s="33"/>
      <c r="B337" s="94"/>
      <c r="C337" s="56"/>
      <c r="D337" s="56"/>
      <c r="E337" s="56"/>
      <c r="F337" s="72"/>
      <c r="G337" s="28"/>
    </row>
    <row r="338" spans="1:7" s="15" customFormat="1" ht="20.25">
      <c r="A338" s="33"/>
      <c r="B338" s="94"/>
      <c r="C338" s="56"/>
      <c r="D338" s="56"/>
      <c r="E338" s="56"/>
      <c r="F338" s="72"/>
      <c r="G338" s="28"/>
    </row>
    <row r="339" spans="1:7" s="15" customFormat="1" ht="20.25">
      <c r="A339" s="33"/>
      <c r="B339" s="94"/>
      <c r="C339" s="56"/>
      <c r="D339" s="56"/>
      <c r="E339" s="56"/>
      <c r="F339" s="72"/>
      <c r="G339" s="28"/>
    </row>
    <row r="340" spans="1:7" s="15" customFormat="1" ht="20.25">
      <c r="A340" s="33"/>
      <c r="B340" s="94"/>
      <c r="C340" s="56"/>
      <c r="D340" s="56"/>
      <c r="E340" s="56"/>
      <c r="F340" s="72"/>
      <c r="G340" s="28"/>
    </row>
    <row r="341" spans="1:7" s="15" customFormat="1" ht="20.25">
      <c r="A341" s="33"/>
      <c r="B341" s="94"/>
      <c r="C341" s="56"/>
      <c r="D341" s="56"/>
      <c r="E341" s="56"/>
      <c r="F341" s="72"/>
      <c r="G341" s="28"/>
    </row>
    <row r="342" spans="1:7" s="15" customFormat="1" ht="20.25">
      <c r="A342" s="33"/>
      <c r="B342" s="94"/>
      <c r="C342" s="56"/>
      <c r="D342" s="56"/>
      <c r="E342" s="56"/>
      <c r="F342" s="72"/>
      <c r="G342" s="28"/>
    </row>
    <row r="343" spans="1:7" s="15" customFormat="1" ht="20.25">
      <c r="A343" s="33"/>
      <c r="B343" s="94"/>
      <c r="C343" s="56"/>
      <c r="D343" s="56"/>
      <c r="E343" s="56"/>
      <c r="F343" s="72"/>
      <c r="G343" s="28"/>
    </row>
    <row r="344" spans="1:7" s="15" customFormat="1" ht="20.25">
      <c r="A344" s="33"/>
      <c r="B344" s="94"/>
      <c r="C344" s="56"/>
      <c r="D344" s="56"/>
      <c r="E344" s="56"/>
      <c r="F344" s="72"/>
      <c r="G344" s="28"/>
    </row>
    <row r="345" spans="1:7" s="15" customFormat="1" ht="20.25">
      <c r="A345" s="33"/>
      <c r="B345" s="94"/>
      <c r="C345" s="56"/>
      <c r="D345" s="56"/>
      <c r="E345" s="56"/>
      <c r="F345" s="72"/>
      <c r="G345" s="28"/>
    </row>
    <row r="346" spans="1:7" s="15" customFormat="1" ht="20.25">
      <c r="A346" s="33"/>
      <c r="B346" s="94"/>
      <c r="C346" s="56"/>
      <c r="D346" s="56"/>
      <c r="E346" s="56"/>
      <c r="F346" s="72"/>
      <c r="G346" s="28"/>
    </row>
    <row r="347" spans="1:7" s="15" customFormat="1" ht="20.25">
      <c r="A347" s="33"/>
      <c r="B347" s="94"/>
      <c r="C347" s="56"/>
      <c r="D347" s="56"/>
      <c r="E347" s="56"/>
      <c r="F347" s="72"/>
      <c r="G347" s="28"/>
    </row>
    <row r="348" spans="1:7" s="15" customFormat="1" ht="20.25">
      <c r="A348" s="33"/>
      <c r="B348" s="94"/>
      <c r="C348" s="56"/>
      <c r="D348" s="56"/>
      <c r="E348" s="56"/>
      <c r="F348" s="72"/>
      <c r="G348" s="28"/>
    </row>
    <row r="349" spans="1:7" s="15" customFormat="1" ht="20.25">
      <c r="A349" s="33"/>
      <c r="B349" s="94"/>
      <c r="C349" s="56"/>
      <c r="D349" s="56"/>
      <c r="E349" s="56"/>
      <c r="F349" s="72"/>
      <c r="G349" s="28"/>
    </row>
    <row r="350" spans="1:7" s="15" customFormat="1" ht="20.25">
      <c r="A350" s="33"/>
      <c r="B350" s="94"/>
      <c r="C350" s="56"/>
      <c r="D350" s="56"/>
      <c r="E350" s="56"/>
      <c r="F350" s="72"/>
      <c r="G350" s="28"/>
    </row>
    <row r="351" spans="1:7" s="15" customFormat="1" ht="20.25">
      <c r="A351" s="33"/>
      <c r="B351" s="94"/>
      <c r="C351" s="56"/>
      <c r="D351" s="56"/>
      <c r="E351" s="56"/>
      <c r="F351" s="72"/>
      <c r="G351" s="28"/>
    </row>
    <row r="352" spans="1:7" s="15" customFormat="1" ht="20.25">
      <c r="A352" s="33"/>
      <c r="B352" s="94"/>
      <c r="C352" s="56"/>
      <c r="D352" s="56"/>
      <c r="E352" s="56"/>
      <c r="F352" s="72"/>
      <c r="G352" s="28"/>
    </row>
    <row r="353" spans="1:7" s="15" customFormat="1" ht="20.25">
      <c r="A353" s="33"/>
      <c r="B353" s="94"/>
      <c r="C353" s="56"/>
      <c r="D353" s="56"/>
      <c r="E353" s="56"/>
      <c r="F353" s="72"/>
      <c r="G353" s="28"/>
    </row>
    <row r="354" spans="1:7" s="15" customFormat="1" ht="20.25">
      <c r="A354" s="33"/>
      <c r="B354" s="94"/>
      <c r="C354" s="56"/>
      <c r="D354" s="56"/>
      <c r="E354" s="56"/>
      <c r="F354" s="72"/>
      <c r="G354" s="28"/>
    </row>
    <row r="355" spans="1:7" s="15" customFormat="1" ht="20.25">
      <c r="A355" s="33"/>
      <c r="B355" s="94"/>
      <c r="C355" s="56"/>
      <c r="D355" s="56"/>
      <c r="E355" s="56"/>
      <c r="F355" s="72"/>
      <c r="G355" s="28"/>
    </row>
    <row r="356" spans="1:7" s="15" customFormat="1" ht="20.25">
      <c r="A356" s="33"/>
      <c r="B356" s="94"/>
      <c r="C356" s="56"/>
      <c r="D356" s="56"/>
      <c r="E356" s="56"/>
      <c r="F356" s="72"/>
      <c r="G356" s="28"/>
    </row>
    <row r="357" spans="1:7" s="15" customFormat="1" ht="20.25">
      <c r="A357" s="33"/>
      <c r="B357" s="94"/>
      <c r="C357" s="56"/>
      <c r="D357" s="56"/>
      <c r="E357" s="56"/>
      <c r="F357" s="72"/>
      <c r="G357" s="28"/>
    </row>
    <row r="358" spans="1:7" s="15" customFormat="1" ht="20.25">
      <c r="A358" s="33"/>
      <c r="B358" s="94"/>
      <c r="C358" s="56"/>
      <c r="D358" s="56"/>
      <c r="E358" s="56"/>
      <c r="F358" s="72"/>
      <c r="G358" s="28"/>
    </row>
    <row r="359" spans="1:7" s="15" customFormat="1" ht="20.25">
      <c r="A359" s="33"/>
      <c r="B359" s="94"/>
      <c r="C359" s="56"/>
      <c r="D359" s="56"/>
      <c r="E359" s="56"/>
      <c r="F359" s="57"/>
      <c r="G359" s="28"/>
    </row>
    <row r="360" spans="1:7" s="15" customFormat="1" ht="20.25">
      <c r="A360" s="33"/>
      <c r="B360" s="94"/>
      <c r="C360" s="56"/>
      <c r="D360" s="56"/>
      <c r="E360" s="56"/>
      <c r="F360" s="57"/>
      <c r="G360" s="28"/>
    </row>
    <row r="361" spans="1:7" s="15" customFormat="1" ht="20.25">
      <c r="A361" s="33"/>
      <c r="B361" s="94"/>
      <c r="C361" s="56"/>
      <c r="D361" s="56"/>
      <c r="E361" s="56"/>
      <c r="F361" s="57"/>
      <c r="G361" s="28"/>
    </row>
    <row r="362" spans="1:7" s="15" customFormat="1" ht="20.25">
      <c r="A362" s="33"/>
      <c r="B362" s="94"/>
      <c r="C362" s="56"/>
      <c r="D362" s="56"/>
      <c r="E362" s="56"/>
      <c r="F362" s="57"/>
      <c r="G362" s="28"/>
    </row>
    <row r="363" spans="1:7" s="15" customFormat="1" ht="20.25">
      <c r="A363" s="33"/>
      <c r="B363" s="94"/>
      <c r="C363" s="56"/>
      <c r="D363" s="56"/>
      <c r="E363" s="56"/>
      <c r="F363" s="57"/>
      <c r="G363" s="28"/>
    </row>
    <row r="364" spans="1:7" s="15" customFormat="1" ht="20.25">
      <c r="A364" s="33"/>
      <c r="B364" s="94"/>
      <c r="C364" s="56"/>
      <c r="D364" s="56"/>
      <c r="E364" s="56"/>
      <c r="F364" s="57"/>
      <c r="G364" s="28"/>
    </row>
    <row r="365" spans="1:7" s="15" customFormat="1" ht="20.25">
      <c r="A365" s="33"/>
      <c r="B365" s="94"/>
      <c r="C365" s="56"/>
      <c r="D365" s="56"/>
      <c r="E365" s="56"/>
      <c r="F365" s="57"/>
      <c r="G365" s="28"/>
    </row>
    <row r="366" spans="1:7" s="15" customFormat="1" ht="20.25">
      <c r="A366" s="33"/>
      <c r="B366" s="94"/>
      <c r="C366" s="56"/>
      <c r="D366" s="56"/>
      <c r="E366" s="56"/>
      <c r="F366" s="57"/>
      <c r="G366" s="28"/>
    </row>
    <row r="367" spans="1:7" s="15" customFormat="1" ht="20.25">
      <c r="A367" s="33"/>
      <c r="B367" s="94"/>
      <c r="C367" s="56"/>
      <c r="D367" s="56"/>
      <c r="E367" s="56"/>
      <c r="F367" s="57"/>
      <c r="G367" s="28"/>
    </row>
    <row r="368" spans="1:7" s="15" customFormat="1" ht="20.25">
      <c r="A368" s="33"/>
      <c r="B368" s="97"/>
      <c r="C368" s="56"/>
      <c r="D368" s="56"/>
      <c r="E368" s="56"/>
      <c r="F368" s="57"/>
      <c r="G368" s="28"/>
    </row>
    <row r="369" spans="1:7" s="15" customFormat="1" ht="20.25">
      <c r="A369" s="33"/>
      <c r="B369" s="97"/>
      <c r="C369" s="56"/>
      <c r="D369" s="56"/>
      <c r="E369" s="56"/>
      <c r="F369" s="57"/>
      <c r="G369" s="28"/>
    </row>
    <row r="370" spans="1:7" s="15" customFormat="1" ht="20.25">
      <c r="A370" s="33"/>
      <c r="B370" s="97"/>
      <c r="C370" s="56"/>
      <c r="D370" s="56"/>
      <c r="E370" s="56"/>
      <c r="F370" s="57"/>
      <c r="G370" s="28"/>
    </row>
    <row r="371" spans="1:7" s="15" customFormat="1" ht="20.25">
      <c r="A371" s="33"/>
      <c r="B371" s="97"/>
      <c r="C371" s="56"/>
      <c r="D371" s="56"/>
      <c r="E371" s="56"/>
      <c r="F371" s="57"/>
      <c r="G371" s="28"/>
    </row>
    <row r="372" spans="1:7" s="15" customFormat="1" ht="20.25">
      <c r="A372" s="33"/>
      <c r="B372" s="97"/>
      <c r="C372" s="56"/>
      <c r="D372" s="56"/>
      <c r="E372" s="56"/>
      <c r="F372" s="57"/>
      <c r="G372" s="28"/>
    </row>
    <row r="373" spans="1:7" s="15" customFormat="1" ht="20.25">
      <c r="A373" s="33"/>
      <c r="B373" s="97"/>
      <c r="C373" s="56"/>
      <c r="D373" s="56"/>
      <c r="E373" s="56"/>
      <c r="F373" s="57"/>
      <c r="G373" s="28"/>
    </row>
    <row r="374" spans="1:7" s="15" customFormat="1" ht="20.25">
      <c r="A374" s="33"/>
      <c r="B374" s="97"/>
      <c r="C374" s="56"/>
      <c r="D374" s="56"/>
      <c r="E374" s="56"/>
      <c r="F374" s="57"/>
      <c r="G374" s="28"/>
    </row>
    <row r="375" spans="1:7" s="15" customFormat="1" ht="20.25">
      <c r="A375" s="33"/>
      <c r="B375" s="97"/>
      <c r="C375" s="56"/>
      <c r="D375" s="56"/>
      <c r="E375" s="56"/>
      <c r="F375" s="57"/>
      <c r="G375" s="28"/>
    </row>
    <row r="376" spans="1:7" s="15" customFormat="1" ht="20.25">
      <c r="A376" s="33"/>
      <c r="B376" s="97"/>
      <c r="C376" s="56"/>
      <c r="D376" s="56"/>
      <c r="E376" s="56"/>
      <c r="F376" s="57"/>
      <c r="G376" s="28"/>
    </row>
    <row r="377" spans="1:7" s="15" customFormat="1" ht="20.25">
      <c r="A377" s="33"/>
      <c r="B377" s="97"/>
      <c r="C377" s="56"/>
      <c r="D377" s="56"/>
      <c r="E377" s="56"/>
      <c r="F377" s="57"/>
      <c r="G377" s="28"/>
    </row>
    <row r="378" spans="1:7" s="15" customFormat="1" ht="20.25">
      <c r="A378" s="33"/>
      <c r="B378" s="97"/>
      <c r="C378" s="56"/>
      <c r="D378" s="56"/>
      <c r="E378" s="56"/>
      <c r="F378" s="57"/>
      <c r="G378" s="28"/>
    </row>
    <row r="379" spans="1:7" s="15" customFormat="1" ht="20.25">
      <c r="A379" s="33"/>
      <c r="B379" s="97"/>
      <c r="C379" s="52"/>
      <c r="D379" s="56"/>
      <c r="E379" s="52"/>
      <c r="F379" s="36"/>
      <c r="G379" s="28"/>
    </row>
    <row r="380" spans="1:7" s="15" customFormat="1" ht="20.25">
      <c r="A380" s="33"/>
      <c r="B380" s="23"/>
      <c r="C380" s="52"/>
      <c r="D380" s="52"/>
      <c r="E380" s="52"/>
      <c r="F380" s="36"/>
      <c r="G380" s="28"/>
    </row>
    <row r="381" spans="1:7" s="15" customFormat="1" ht="20.25">
      <c r="A381" s="33"/>
      <c r="B381" s="23"/>
      <c r="C381" s="52"/>
      <c r="D381" s="52"/>
      <c r="E381" s="52"/>
      <c r="F381" s="36"/>
      <c r="G381" s="28"/>
    </row>
    <row r="382" spans="1:7" s="15" customFormat="1" ht="20.25">
      <c r="A382" s="33"/>
      <c r="B382" s="23"/>
      <c r="C382" s="52"/>
      <c r="D382" s="52"/>
      <c r="E382" s="52"/>
      <c r="F382" s="36"/>
      <c r="G382" s="28"/>
    </row>
    <row r="383" spans="1:7" s="15" customFormat="1" ht="20.25">
      <c r="A383" s="33"/>
      <c r="B383" s="23"/>
      <c r="C383" s="52"/>
      <c r="D383" s="52"/>
      <c r="E383" s="52"/>
      <c r="F383" s="36"/>
      <c r="G383" s="28"/>
    </row>
    <row r="384" spans="1:7" s="15" customFormat="1" ht="20.25">
      <c r="A384" s="33"/>
      <c r="B384" s="23"/>
      <c r="C384" s="52"/>
      <c r="D384" s="52"/>
      <c r="E384" s="52"/>
      <c r="F384" s="36"/>
      <c r="G384" s="28"/>
    </row>
    <row r="385" spans="1:7" s="15" customFormat="1" ht="20.25">
      <c r="A385" s="33"/>
      <c r="B385" s="23"/>
      <c r="C385" s="52"/>
      <c r="D385" s="52"/>
      <c r="E385" s="52"/>
      <c r="F385" s="36"/>
      <c r="G385" s="28"/>
    </row>
    <row r="386" spans="1:7" s="15" customFormat="1" ht="20.25">
      <c r="A386" s="33"/>
      <c r="B386" s="23"/>
      <c r="C386" s="52"/>
      <c r="D386" s="52"/>
      <c r="E386" s="52"/>
      <c r="F386" s="36"/>
      <c r="G386" s="28"/>
    </row>
    <row r="387" spans="1:7" s="15" customFormat="1" ht="20.25">
      <c r="A387" s="33"/>
      <c r="B387" s="23"/>
      <c r="C387" s="52"/>
      <c r="D387" s="52"/>
      <c r="E387" s="52"/>
      <c r="F387" s="36"/>
      <c r="G387" s="28"/>
    </row>
    <row r="388" spans="1:7" s="15" customFormat="1" ht="20.25">
      <c r="A388" s="33"/>
      <c r="B388" s="23"/>
      <c r="C388" s="52"/>
      <c r="D388" s="52"/>
      <c r="E388" s="52"/>
      <c r="F388" s="36"/>
      <c r="G388" s="28"/>
    </row>
    <row r="389" spans="1:7" s="15" customFormat="1" ht="20.25">
      <c r="A389" s="33"/>
      <c r="B389" s="23"/>
      <c r="C389" s="52"/>
      <c r="D389" s="52"/>
      <c r="E389" s="52"/>
      <c r="F389" s="36"/>
      <c r="G389" s="28"/>
    </row>
    <row r="390" spans="1:7" s="15" customFormat="1" ht="20.25">
      <c r="A390" s="33"/>
      <c r="B390" s="23"/>
      <c r="C390" s="52"/>
      <c r="D390" s="52"/>
      <c r="E390" s="52"/>
      <c r="F390" s="36"/>
      <c r="G390" s="28"/>
    </row>
    <row r="391" spans="1:7" s="15" customFormat="1" ht="20.25">
      <c r="A391" s="33"/>
      <c r="B391" s="23"/>
      <c r="C391" s="52"/>
      <c r="D391" s="52"/>
      <c r="E391" s="52"/>
      <c r="F391" s="36"/>
      <c r="G391" s="28"/>
    </row>
    <row r="392" spans="1:7" s="15" customFormat="1" ht="20.25">
      <c r="A392" s="33"/>
      <c r="B392" s="23"/>
      <c r="C392" s="52"/>
      <c r="D392" s="52"/>
      <c r="E392" s="52"/>
      <c r="F392" s="36"/>
      <c r="G392" s="28"/>
    </row>
    <row r="393" spans="1:7" s="15" customFormat="1" ht="20.25">
      <c r="A393" s="33"/>
      <c r="B393" s="23"/>
      <c r="C393" s="52"/>
      <c r="D393" s="52"/>
      <c r="E393" s="52"/>
      <c r="F393" s="36"/>
      <c r="G393" s="28"/>
    </row>
    <row r="394" spans="1:7" s="15" customFormat="1" ht="20.25">
      <c r="A394" s="33"/>
      <c r="B394" s="23"/>
      <c r="C394" s="52"/>
      <c r="D394" s="52"/>
      <c r="E394" s="52"/>
      <c r="F394" s="36"/>
      <c r="G394" s="28"/>
    </row>
    <row r="395" spans="1:7" s="15" customFormat="1" ht="20.25">
      <c r="A395" s="33"/>
      <c r="B395" s="23"/>
      <c r="C395" s="52"/>
      <c r="D395" s="52"/>
      <c r="E395" s="52"/>
      <c r="F395" s="36"/>
      <c r="G395" s="28"/>
    </row>
    <row r="396" spans="1:7" s="15" customFormat="1" ht="20.25">
      <c r="A396" s="33"/>
      <c r="B396" s="23"/>
      <c r="C396" s="52"/>
      <c r="D396" s="52"/>
      <c r="E396" s="52"/>
      <c r="F396" s="36"/>
      <c r="G396" s="28"/>
    </row>
    <row r="397" spans="1:7" s="15" customFormat="1" ht="20.25">
      <c r="A397" s="33"/>
      <c r="B397" s="23"/>
      <c r="C397" s="52"/>
      <c r="D397" s="52"/>
      <c r="E397" s="52"/>
      <c r="F397" s="36"/>
      <c r="G397" s="28"/>
    </row>
    <row r="398" spans="1:7" s="15" customFormat="1" ht="20.25">
      <c r="A398" s="33"/>
      <c r="B398" s="23"/>
      <c r="C398" s="52"/>
      <c r="D398" s="52"/>
      <c r="E398" s="52"/>
      <c r="F398" s="36"/>
      <c r="G398" s="28"/>
    </row>
    <row r="399" spans="1:7" s="15" customFormat="1" ht="20.25">
      <c r="A399" s="33"/>
      <c r="B399" s="23"/>
      <c r="C399" s="52"/>
      <c r="D399" s="52"/>
      <c r="E399" s="52"/>
      <c r="F399" s="36"/>
      <c r="G399" s="28"/>
    </row>
    <row r="400" spans="1:7" s="15" customFormat="1" ht="20.25">
      <c r="A400" s="33"/>
      <c r="B400" s="23"/>
      <c r="C400" s="52"/>
      <c r="D400" s="52"/>
      <c r="E400" s="52"/>
      <c r="F400" s="36"/>
      <c r="G400" s="28"/>
    </row>
    <row r="401" spans="1:7" s="15" customFormat="1" ht="20.25">
      <c r="A401" s="33"/>
      <c r="B401" s="23"/>
      <c r="C401" s="52"/>
      <c r="D401" s="52"/>
      <c r="E401" s="52"/>
      <c r="F401" s="36"/>
      <c r="G401" s="28"/>
    </row>
    <row r="402" spans="1:7" s="15" customFormat="1" ht="20.25">
      <c r="A402" s="33"/>
      <c r="B402" s="23"/>
      <c r="C402" s="52"/>
      <c r="D402" s="52"/>
      <c r="E402" s="52"/>
      <c r="F402" s="36"/>
      <c r="G402" s="28"/>
    </row>
    <row r="403" spans="1:7" s="15" customFormat="1" ht="20.25">
      <c r="A403" s="33"/>
      <c r="B403" s="23"/>
      <c r="C403" s="52"/>
      <c r="D403" s="52"/>
      <c r="E403" s="52"/>
      <c r="F403" s="36"/>
      <c r="G403" s="28"/>
    </row>
    <row r="404" spans="1:7" s="15" customFormat="1" ht="20.25">
      <c r="A404" s="33"/>
      <c r="B404" s="23"/>
      <c r="C404" s="52"/>
      <c r="D404" s="52"/>
      <c r="E404" s="52"/>
      <c r="F404" s="36"/>
      <c r="G404" s="28"/>
    </row>
    <row r="405" spans="1:7" s="15" customFormat="1" ht="20.25">
      <c r="A405" s="33"/>
      <c r="B405" s="23"/>
      <c r="C405" s="52"/>
      <c r="D405" s="52"/>
      <c r="E405" s="52"/>
      <c r="F405" s="36"/>
      <c r="G405" s="28"/>
    </row>
    <row r="406" spans="1:7" s="15" customFormat="1" ht="20.25">
      <c r="A406" s="33"/>
      <c r="B406" s="23"/>
      <c r="C406" s="52"/>
      <c r="D406" s="52"/>
      <c r="E406" s="52"/>
      <c r="F406" s="36"/>
      <c r="G406" s="28"/>
    </row>
    <row r="407" spans="1:7" s="15" customFormat="1" ht="20.25">
      <c r="A407" s="33"/>
      <c r="B407" s="23"/>
      <c r="C407" s="52"/>
      <c r="D407" s="52"/>
      <c r="E407" s="52"/>
      <c r="F407" s="36"/>
      <c r="G407" s="28"/>
    </row>
    <row r="408" spans="1:7" s="15" customFormat="1" ht="20.25">
      <c r="A408" s="33"/>
      <c r="B408" s="23"/>
      <c r="C408" s="52"/>
      <c r="D408" s="52"/>
      <c r="E408" s="52"/>
      <c r="F408" s="36"/>
      <c r="G408" s="28"/>
    </row>
    <row r="409" spans="1:7" s="15" customFormat="1" ht="20.25">
      <c r="A409" s="33"/>
      <c r="B409" s="23"/>
      <c r="C409" s="52"/>
      <c r="D409" s="52"/>
      <c r="E409" s="52"/>
      <c r="F409" s="36"/>
      <c r="G409" s="28"/>
    </row>
    <row r="410" spans="1:7" s="15" customFormat="1" ht="20.25">
      <c r="A410" s="33"/>
      <c r="B410" s="23"/>
      <c r="C410" s="52"/>
      <c r="D410" s="52"/>
      <c r="E410" s="52"/>
      <c r="F410" s="36"/>
      <c r="G410" s="28"/>
    </row>
    <row r="411" spans="1:7" s="15" customFormat="1" ht="20.25">
      <c r="A411" s="33"/>
      <c r="B411" s="23"/>
      <c r="C411" s="52"/>
      <c r="D411" s="52"/>
      <c r="E411" s="52"/>
      <c r="F411" s="36"/>
      <c r="G411" s="28"/>
    </row>
    <row r="412" spans="1:7" s="15" customFormat="1" ht="20.25">
      <c r="A412" s="33"/>
      <c r="B412" s="23"/>
      <c r="C412" s="52"/>
      <c r="D412" s="52"/>
      <c r="E412" s="52"/>
      <c r="F412" s="36"/>
      <c r="G412" s="28"/>
    </row>
    <row r="413" spans="1:7" s="15" customFormat="1" ht="20.25">
      <c r="A413" s="33"/>
      <c r="B413" s="23"/>
      <c r="C413" s="52"/>
      <c r="D413" s="52"/>
      <c r="E413" s="52"/>
      <c r="F413" s="36"/>
      <c r="G413" s="28"/>
    </row>
    <row r="414" spans="1:7" s="15" customFormat="1" ht="20.25">
      <c r="A414" s="33"/>
      <c r="B414" s="23"/>
      <c r="C414" s="52"/>
      <c r="D414" s="52"/>
      <c r="E414" s="52"/>
      <c r="F414" s="36"/>
      <c r="G414" s="28"/>
    </row>
    <row r="415" spans="1:7" s="15" customFormat="1" ht="20.25">
      <c r="A415" s="33"/>
      <c r="B415" s="23"/>
      <c r="C415" s="52"/>
      <c r="D415" s="52"/>
      <c r="E415" s="52"/>
      <c r="F415" s="36"/>
      <c r="G415" s="28"/>
    </row>
    <row r="416" spans="1:7" s="15" customFormat="1" ht="20.25">
      <c r="A416" s="33"/>
      <c r="B416" s="23"/>
      <c r="C416" s="52"/>
      <c r="D416" s="52"/>
      <c r="E416" s="52"/>
      <c r="F416" s="36"/>
      <c r="G416" s="28"/>
    </row>
    <row r="417" spans="1:7" s="15" customFormat="1" ht="20.25">
      <c r="A417" s="10"/>
      <c r="B417" s="23"/>
      <c r="C417" s="52"/>
      <c r="D417" s="52"/>
      <c r="E417" s="52"/>
      <c r="F417" s="36"/>
      <c r="G417" s="28"/>
    </row>
    <row r="418" spans="1:7" s="15" customFormat="1" ht="20.25">
      <c r="A418" s="10"/>
      <c r="B418" s="23"/>
      <c r="C418" s="52"/>
      <c r="D418" s="52"/>
      <c r="E418" s="52"/>
      <c r="F418" s="36"/>
      <c r="G418" s="28"/>
    </row>
    <row r="419" spans="1:7" s="15" customFormat="1" ht="20.25">
      <c r="A419" s="10"/>
      <c r="B419" s="23"/>
      <c r="C419" s="52"/>
      <c r="D419" s="52"/>
      <c r="E419" s="52"/>
      <c r="F419" s="36"/>
      <c r="G419" s="28"/>
    </row>
    <row r="420" spans="1:7" s="15" customFormat="1" ht="20.25">
      <c r="A420" s="10"/>
      <c r="B420" s="23"/>
      <c r="C420" s="52"/>
      <c r="D420" s="52"/>
      <c r="E420" s="52"/>
      <c r="F420" s="36"/>
      <c r="G420" s="28"/>
    </row>
    <row r="421" spans="1:7" s="15" customFormat="1" ht="20.25">
      <c r="A421" s="10"/>
      <c r="B421" s="23"/>
      <c r="C421" s="52"/>
      <c r="D421" s="52"/>
      <c r="E421" s="52"/>
      <c r="F421" s="36"/>
      <c r="G421" s="28"/>
    </row>
    <row r="422" spans="1:7" s="15" customFormat="1" ht="20.25">
      <c r="A422" s="10"/>
      <c r="B422" s="23"/>
      <c r="C422" s="52"/>
      <c r="D422" s="52"/>
      <c r="E422" s="52"/>
      <c r="F422" s="36"/>
      <c r="G422" s="28"/>
    </row>
    <row r="423" spans="1:7" s="15" customFormat="1" ht="20.25">
      <c r="A423" s="10"/>
      <c r="B423" s="23"/>
      <c r="C423" s="52"/>
      <c r="D423" s="52"/>
      <c r="E423" s="52"/>
      <c r="F423" s="36"/>
      <c r="G423" s="28"/>
    </row>
    <row r="424" spans="1:7" s="15" customFormat="1" ht="20.25">
      <c r="A424" s="10"/>
      <c r="B424" s="23"/>
      <c r="C424" s="52"/>
      <c r="D424" s="52"/>
      <c r="E424" s="52"/>
      <c r="F424" s="36"/>
      <c r="G424" s="28"/>
    </row>
    <row r="425" spans="1:7" s="15" customFormat="1" ht="20.25">
      <c r="A425" s="10"/>
      <c r="B425" s="23"/>
      <c r="C425" s="52"/>
      <c r="D425" s="52"/>
      <c r="E425" s="52"/>
      <c r="F425" s="36"/>
      <c r="G425" s="28"/>
    </row>
    <row r="426" spans="1:7" s="15" customFormat="1" ht="20.25">
      <c r="A426" s="10"/>
      <c r="B426" s="23"/>
      <c r="C426" s="52"/>
      <c r="D426" s="52"/>
      <c r="E426" s="52"/>
      <c r="F426" s="36"/>
      <c r="G426" s="28"/>
    </row>
    <row r="427" spans="1:7" s="15" customFormat="1" ht="20.25">
      <c r="A427" s="10"/>
      <c r="B427" s="23"/>
      <c r="C427" s="52"/>
      <c r="D427" s="52"/>
      <c r="E427" s="52"/>
      <c r="F427" s="36"/>
      <c r="G427" s="28"/>
    </row>
    <row r="428" spans="1:7" s="15" customFormat="1" ht="20.25">
      <c r="A428" s="10"/>
      <c r="B428" s="23"/>
      <c r="C428" s="52"/>
      <c r="D428" s="52"/>
      <c r="E428" s="52"/>
      <c r="F428" s="36"/>
      <c r="G428" s="28"/>
    </row>
    <row r="429" spans="1:7" s="15" customFormat="1" ht="20.25">
      <c r="A429" s="10"/>
      <c r="B429" s="23"/>
      <c r="C429" s="52"/>
      <c r="D429" s="52"/>
      <c r="E429" s="52"/>
      <c r="F429" s="36"/>
      <c r="G429" s="28"/>
    </row>
    <row r="430" spans="1:7" s="15" customFormat="1" ht="20.25">
      <c r="A430" s="10"/>
      <c r="B430" s="23"/>
      <c r="C430" s="52"/>
      <c r="D430" s="52"/>
      <c r="E430" s="52"/>
      <c r="F430" s="36"/>
      <c r="G430" s="28"/>
    </row>
    <row r="431" spans="1:7" s="15" customFormat="1" ht="20.25">
      <c r="A431" s="10"/>
      <c r="B431" s="23"/>
      <c r="C431" s="52"/>
      <c r="D431" s="52"/>
      <c r="E431" s="52"/>
      <c r="F431" s="36"/>
      <c r="G431" s="28"/>
    </row>
    <row r="432" spans="1:7" s="15" customFormat="1" ht="20.25">
      <c r="A432" s="10"/>
      <c r="B432" s="23"/>
      <c r="C432" s="52"/>
      <c r="D432" s="52"/>
      <c r="E432" s="52"/>
      <c r="F432" s="36"/>
      <c r="G432" s="28"/>
    </row>
    <row r="433" spans="1:7" s="15" customFormat="1" ht="20.25">
      <c r="A433" s="10"/>
      <c r="B433" s="23"/>
      <c r="C433" s="52"/>
      <c r="D433" s="52"/>
      <c r="E433" s="52"/>
      <c r="F433" s="36"/>
      <c r="G433" s="28"/>
    </row>
    <row r="434" spans="1:7" s="15" customFormat="1" ht="20.25">
      <c r="A434" s="10"/>
      <c r="B434" s="23"/>
      <c r="C434" s="52"/>
      <c r="D434" s="52"/>
      <c r="E434" s="52"/>
      <c r="F434" s="36"/>
      <c r="G434" s="28"/>
    </row>
    <row r="435" spans="1:7" s="15" customFormat="1" ht="20.25">
      <c r="A435" s="10"/>
      <c r="B435" s="23"/>
      <c r="C435" s="52"/>
      <c r="D435" s="52"/>
      <c r="E435" s="52"/>
      <c r="F435" s="36"/>
      <c r="G435" s="28"/>
    </row>
    <row r="436" spans="1:7" s="15" customFormat="1" ht="20.25">
      <c r="A436" s="10"/>
      <c r="B436" s="23"/>
      <c r="C436" s="52"/>
      <c r="D436" s="52"/>
      <c r="E436" s="52"/>
      <c r="F436" s="36"/>
      <c r="G436" s="28"/>
    </row>
    <row r="437" spans="1:7" s="15" customFormat="1" ht="20.25">
      <c r="A437" s="10"/>
      <c r="B437" s="23"/>
      <c r="C437" s="52"/>
      <c r="D437" s="52"/>
      <c r="E437" s="52"/>
      <c r="F437" s="36"/>
      <c r="G437" s="28"/>
    </row>
    <row r="438" spans="1:7" s="15" customFormat="1" ht="20.25">
      <c r="A438" s="10"/>
      <c r="B438" s="23"/>
      <c r="C438" s="52"/>
      <c r="D438" s="52"/>
      <c r="E438" s="52"/>
      <c r="F438" s="36"/>
      <c r="G438" s="28"/>
    </row>
    <row r="439" spans="1:7" s="15" customFormat="1" ht="20.25">
      <c r="A439" s="10"/>
      <c r="B439" s="23"/>
      <c r="C439" s="52"/>
      <c r="D439" s="52"/>
      <c r="E439" s="52"/>
      <c r="F439" s="36"/>
      <c r="G439" s="28"/>
    </row>
    <row r="440" spans="1:7" s="15" customFormat="1" ht="20.25">
      <c r="A440" s="10"/>
      <c r="B440" s="23"/>
      <c r="C440" s="52"/>
      <c r="D440" s="52"/>
      <c r="E440" s="52"/>
      <c r="F440" s="36"/>
      <c r="G440" s="28"/>
    </row>
    <row r="441" spans="1:7" s="15" customFormat="1" ht="20.25">
      <c r="A441" s="10"/>
      <c r="B441" s="23"/>
      <c r="C441" s="52"/>
      <c r="D441" s="52"/>
      <c r="E441" s="52"/>
      <c r="F441" s="36"/>
      <c r="G441" s="28"/>
    </row>
    <row r="442" spans="1:7" s="15" customFormat="1" ht="20.25">
      <c r="A442" s="10"/>
      <c r="B442" s="23"/>
      <c r="C442" s="52"/>
      <c r="D442" s="52"/>
      <c r="E442" s="52"/>
      <c r="F442" s="36"/>
      <c r="G442" s="28"/>
    </row>
    <row r="443" spans="1:7" s="15" customFormat="1" ht="20.25">
      <c r="A443" s="10"/>
      <c r="B443" s="23"/>
      <c r="C443" s="52"/>
      <c r="D443" s="52"/>
      <c r="E443" s="52"/>
      <c r="F443" s="36"/>
      <c r="G443" s="28"/>
    </row>
    <row r="444" spans="1:7" s="15" customFormat="1" ht="20.25">
      <c r="A444" s="10"/>
      <c r="B444" s="23"/>
      <c r="C444" s="52"/>
      <c r="D444" s="52"/>
      <c r="E444" s="52"/>
      <c r="F444" s="36"/>
      <c r="G444" s="28"/>
    </row>
    <row r="445" spans="1:7" s="15" customFormat="1" ht="20.25">
      <c r="A445" s="10"/>
      <c r="B445" s="23"/>
      <c r="C445" s="52"/>
      <c r="D445" s="52"/>
      <c r="E445" s="52"/>
      <c r="F445" s="36"/>
      <c r="G445" s="28"/>
    </row>
    <row r="446" spans="1:7" s="15" customFormat="1" ht="20.25">
      <c r="A446" s="10"/>
      <c r="B446" s="23"/>
      <c r="C446" s="52"/>
      <c r="D446" s="52"/>
      <c r="E446" s="52"/>
      <c r="F446" s="36"/>
      <c r="G446" s="28"/>
    </row>
    <row r="447" spans="1:7" s="15" customFormat="1" ht="20.25">
      <c r="A447" s="10"/>
      <c r="B447" s="23"/>
      <c r="C447" s="52"/>
      <c r="D447" s="52"/>
      <c r="E447" s="52"/>
      <c r="F447" s="36"/>
      <c r="G447" s="28"/>
    </row>
    <row r="448" spans="1:7" s="15" customFormat="1" ht="20.25">
      <c r="A448" s="10"/>
      <c r="B448" s="23"/>
      <c r="C448" s="52"/>
      <c r="D448" s="52"/>
      <c r="E448" s="52"/>
      <c r="F448" s="36"/>
      <c r="G448" s="28"/>
    </row>
    <row r="449" spans="1:7" s="15" customFormat="1" ht="20.25">
      <c r="A449" s="10"/>
      <c r="B449" s="23"/>
      <c r="C449" s="52"/>
      <c r="D449" s="52"/>
      <c r="E449" s="52"/>
      <c r="F449" s="36"/>
      <c r="G449" s="28"/>
    </row>
    <row r="450" spans="1:7" s="15" customFormat="1" ht="20.25">
      <c r="A450" s="10"/>
      <c r="B450" s="23"/>
      <c r="C450" s="52"/>
      <c r="D450" s="52"/>
      <c r="E450" s="52"/>
      <c r="F450" s="36"/>
      <c r="G450" s="28"/>
    </row>
    <row r="451" spans="1:7" s="15" customFormat="1" ht="20.25">
      <c r="A451" s="10"/>
      <c r="B451" s="23"/>
      <c r="C451" s="52"/>
      <c r="D451" s="52"/>
      <c r="E451" s="52"/>
      <c r="F451" s="36"/>
      <c r="G451" s="28"/>
    </row>
    <row r="452" spans="1:7" s="15" customFormat="1" ht="20.25">
      <c r="A452" s="10"/>
      <c r="B452" s="23"/>
      <c r="C452" s="52"/>
      <c r="D452" s="52"/>
      <c r="E452" s="52"/>
      <c r="F452" s="36"/>
      <c r="G452" s="28"/>
    </row>
    <row r="453" spans="1:7" s="15" customFormat="1" ht="20.25">
      <c r="A453" s="10"/>
      <c r="B453" s="23"/>
      <c r="C453" s="52"/>
      <c r="D453" s="52"/>
      <c r="E453" s="52"/>
      <c r="F453" s="36"/>
      <c r="G453" s="28"/>
    </row>
    <row r="454" spans="1:7" s="15" customFormat="1" ht="20.25">
      <c r="A454" s="10"/>
      <c r="B454" s="23"/>
      <c r="C454" s="52"/>
      <c r="D454" s="52"/>
      <c r="E454" s="52"/>
      <c r="F454" s="36"/>
      <c r="G454" s="28"/>
    </row>
    <row r="455" spans="1:7" s="15" customFormat="1" ht="20.25">
      <c r="A455" s="10"/>
      <c r="B455" s="23"/>
      <c r="C455" s="52"/>
      <c r="D455" s="52"/>
      <c r="E455" s="52"/>
      <c r="F455" s="36"/>
      <c r="G455" s="28"/>
    </row>
    <row r="456" spans="1:7" s="15" customFormat="1" ht="20.25">
      <c r="A456" s="10"/>
      <c r="B456" s="23"/>
      <c r="C456" s="52"/>
      <c r="D456" s="52"/>
      <c r="E456" s="52"/>
      <c r="F456" s="36"/>
      <c r="G456" s="28"/>
    </row>
    <row r="457" spans="1:7" s="15" customFormat="1" ht="20.25">
      <c r="A457" s="10"/>
      <c r="B457" s="23"/>
      <c r="C457" s="52"/>
      <c r="D457" s="52"/>
      <c r="E457" s="52"/>
      <c r="F457" s="36"/>
      <c r="G457" s="28"/>
    </row>
    <row r="458" spans="1:7" s="15" customFormat="1" ht="20.25">
      <c r="A458" s="10"/>
      <c r="B458" s="23"/>
      <c r="C458" s="52"/>
      <c r="D458" s="52"/>
      <c r="E458" s="52"/>
      <c r="F458" s="36"/>
      <c r="G458" s="28"/>
    </row>
    <row r="459" spans="1:7" s="15" customFormat="1" ht="20.25">
      <c r="A459" s="10"/>
      <c r="B459" s="23"/>
      <c r="C459" s="52"/>
      <c r="D459" s="52"/>
      <c r="E459" s="52"/>
      <c r="F459" s="36"/>
      <c r="G459" s="28"/>
    </row>
    <row r="460" spans="1:7" s="15" customFormat="1" ht="20.25">
      <c r="A460" s="10"/>
      <c r="B460" s="23"/>
      <c r="C460" s="52"/>
      <c r="D460" s="52"/>
      <c r="E460" s="52"/>
      <c r="F460" s="36"/>
      <c r="G460" s="28"/>
    </row>
    <row r="461" spans="1:7" s="15" customFormat="1" ht="20.25">
      <c r="A461" s="10"/>
      <c r="B461" s="23"/>
      <c r="C461" s="52"/>
      <c r="D461" s="52"/>
      <c r="E461" s="52"/>
      <c r="F461" s="36"/>
      <c r="G461" s="28"/>
    </row>
    <row r="462" spans="1:7" s="15" customFormat="1" ht="20.25">
      <c r="A462" s="10"/>
      <c r="B462" s="23"/>
      <c r="C462" s="52"/>
      <c r="D462" s="52"/>
      <c r="E462" s="52"/>
      <c r="F462" s="36"/>
      <c r="G462" s="28"/>
    </row>
    <row r="463" spans="1:7" s="15" customFormat="1" ht="20.25">
      <c r="A463" s="10"/>
      <c r="B463" s="23"/>
      <c r="C463" s="52"/>
      <c r="D463" s="52"/>
      <c r="E463" s="52"/>
      <c r="F463" s="36"/>
      <c r="G463" s="28"/>
    </row>
    <row r="464" spans="1:7" s="15" customFormat="1" ht="20.25">
      <c r="A464" s="10"/>
      <c r="B464" s="23"/>
      <c r="C464" s="52"/>
      <c r="D464" s="52"/>
      <c r="E464" s="52"/>
      <c r="F464" s="36"/>
      <c r="G464" s="28"/>
    </row>
    <row r="465" spans="1:7" s="15" customFormat="1" ht="20.25">
      <c r="A465" s="10"/>
      <c r="B465" s="23"/>
      <c r="C465" s="52"/>
      <c r="D465" s="52"/>
      <c r="E465" s="52"/>
      <c r="F465" s="36"/>
      <c r="G465" s="28"/>
    </row>
    <row r="466" spans="1:7" s="15" customFormat="1" ht="20.25">
      <c r="A466" s="10"/>
      <c r="B466" s="23"/>
      <c r="C466" s="52"/>
      <c r="D466" s="52"/>
      <c r="E466" s="52"/>
      <c r="F466" s="36"/>
      <c r="G466" s="28"/>
    </row>
    <row r="467" spans="1:7" s="15" customFormat="1" ht="20.25">
      <c r="A467" s="10"/>
      <c r="B467" s="23"/>
      <c r="C467" s="52"/>
      <c r="D467" s="52"/>
      <c r="E467" s="52"/>
      <c r="F467" s="36"/>
      <c r="G467" s="28"/>
    </row>
    <row r="468" spans="1:7" s="15" customFormat="1" ht="20.25">
      <c r="A468" s="10"/>
      <c r="B468" s="23"/>
      <c r="C468" s="52"/>
      <c r="D468" s="52"/>
      <c r="E468" s="52"/>
      <c r="F468" s="36"/>
      <c r="G468" s="28"/>
    </row>
    <row r="469" spans="1:7" s="15" customFormat="1" ht="20.25">
      <c r="A469" s="10"/>
      <c r="B469" s="23"/>
      <c r="C469" s="52"/>
      <c r="D469" s="52"/>
      <c r="E469" s="52"/>
      <c r="F469" s="36"/>
      <c r="G469" s="28"/>
    </row>
    <row r="470" spans="1:7" s="15" customFormat="1" ht="20.25">
      <c r="A470" s="10"/>
      <c r="B470" s="23"/>
      <c r="C470" s="52"/>
      <c r="D470" s="52"/>
      <c r="E470" s="52"/>
      <c r="F470" s="36"/>
      <c r="G470" s="28"/>
    </row>
    <row r="471" spans="3:5" ht="18.75">
      <c r="C471" s="52"/>
      <c r="D471" s="52"/>
      <c r="E471" s="52"/>
    </row>
    <row r="472" spans="3:5" ht="18.75">
      <c r="C472" s="52"/>
      <c r="D472" s="52"/>
      <c r="E472" s="52"/>
    </row>
    <row r="473" spans="3:5" ht="18.75">
      <c r="C473" s="52"/>
      <c r="D473" s="52"/>
      <c r="E473" s="52"/>
    </row>
    <row r="474" spans="3:5" ht="18.75">
      <c r="C474" s="52"/>
      <c r="D474" s="52"/>
      <c r="E474" s="52"/>
    </row>
    <row r="475" ht="18.75">
      <c r="D475" s="52"/>
    </row>
  </sheetData>
  <sheetProtection/>
  <mergeCells count="2">
    <mergeCell ref="B2:E2"/>
    <mergeCell ref="A1:E1"/>
  </mergeCells>
  <printOptions/>
  <pageMargins left="0.3937007874015748" right="0.1968503937007874" top="0.4724409448818898" bottom="0.4724409448818898" header="0.2362204724409449" footer="0.5118110236220472"/>
  <pageSetup fitToHeight="34" fitToWidth="1" horizontalDpi="600" verticalDpi="600" orientation="portrait" paperSize="9" scale="6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FINDEP</dc:creator>
  <cp:keywords/>
  <dc:description/>
  <cp:lastModifiedBy>User</cp:lastModifiedBy>
  <cp:lastPrinted>2023-04-25T07:12:34Z</cp:lastPrinted>
  <dcterms:created xsi:type="dcterms:W3CDTF">1999-08-02T05:16:49Z</dcterms:created>
  <dcterms:modified xsi:type="dcterms:W3CDTF">2023-05-04T07:36:50Z</dcterms:modified>
  <cp:category/>
  <cp:version/>
  <cp:contentType/>
  <cp:contentStatus/>
</cp:coreProperties>
</file>